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greendiamondsolutions.sharepoint.com/sites/ARISE-US/Shared Documents/Programs/Coastal Resilience/Final Files for Global Launch of CRS V1/Short Form Version 1.0/"/>
    </mc:Choice>
  </mc:AlternateContent>
  <xr:revisionPtr revIDLastSave="114" documentId="13_ncr:1_{6A3FBA72-F00B-4CAA-BE7D-55200621D5E5}" xr6:coauthVersionLast="47" xr6:coauthVersionMax="47" xr10:uidLastSave="{437CDAFA-A59F-4DF8-A486-67430B4ACECF}"/>
  <bookViews>
    <workbookView xWindow="28680" yWindow="-120" windowWidth="29040" windowHeight="15720" activeTab="1" xr2:uid="{0E627F9A-2B24-4241-BF93-442C147AA455}"/>
  </bookViews>
  <sheets>
    <sheet name="Summary" sheetId="2" r:id="rId1"/>
    <sheet name="E1" sheetId="1" r:id="rId2"/>
    <sheet name="E2" sheetId="14" r:id="rId3"/>
    <sheet name="E3" sheetId="15" r:id="rId4"/>
    <sheet name="E4" sheetId="16" r:id="rId5"/>
    <sheet name="E5" sheetId="17" r:id="rId6"/>
    <sheet name="E6" sheetId="18" r:id="rId7"/>
    <sheet name="E7" sheetId="19" r:id="rId8"/>
    <sheet name="E8" sheetId="20" r:id="rId9"/>
    <sheet name="E9" sheetId="21" r:id="rId10"/>
    <sheet name="E10" sheetId="23" r:id="rId11"/>
  </sheets>
  <definedNames>
    <definedName name="_ftn1" localSheetId="1">'E1'!$A$12</definedName>
    <definedName name="_ftn1" localSheetId="10">'E10'!#REF!</definedName>
    <definedName name="_ftn1" localSheetId="2">'E2'!#REF!</definedName>
    <definedName name="_ftn1" localSheetId="3">'E3'!#REF!</definedName>
    <definedName name="_ftn1" localSheetId="4">'E4'!#REF!</definedName>
    <definedName name="_ftn1" localSheetId="5">'E5'!#REF!</definedName>
    <definedName name="_ftn1" localSheetId="6">'E6'!#REF!</definedName>
    <definedName name="_ftn1" localSheetId="7">'E7'!#REF!</definedName>
    <definedName name="_ftn1" localSheetId="8">'E8'!#REF!</definedName>
    <definedName name="_ftn1" localSheetId="9">'E9'!#REF!</definedName>
    <definedName name="_ftnref1" localSheetId="1">'E1'!#REF!</definedName>
    <definedName name="_ftnref1" localSheetId="10">'E10'!#REF!</definedName>
    <definedName name="_ftnref1" localSheetId="2">'E2'!#REF!</definedName>
    <definedName name="_ftnref1" localSheetId="3">'E3'!#REF!</definedName>
    <definedName name="_ftnref1" localSheetId="4">'E4'!#REF!</definedName>
    <definedName name="_ftnref1" localSheetId="5">'E5'!#REF!</definedName>
    <definedName name="_ftnref1" localSheetId="6">'E6'!#REF!</definedName>
    <definedName name="_ftnref1" localSheetId="7">'E7'!#REF!</definedName>
    <definedName name="_ftnref1" localSheetId="8">'E8'!#REF!</definedName>
    <definedName name="_ftnref1" localSheetId="9">'E9'!#REF!</definedName>
    <definedName name="_xlnm.Print_Area" localSheetId="1">'E1'!$A$1:$F$11</definedName>
    <definedName name="_xlnm.Print_Area" localSheetId="10">'E10'!$A$1:$F$19</definedName>
    <definedName name="_xlnm.Print_Area" localSheetId="2">'E2'!$A$1:$F$14</definedName>
    <definedName name="_xlnm.Print_Area" localSheetId="3">'E3'!$A$1:$F$14</definedName>
    <definedName name="_xlnm.Print_Area" localSheetId="4">'E4'!$A$1:$F$12</definedName>
    <definedName name="_xlnm.Print_Area" localSheetId="5">'E5'!$A$1:$F$11</definedName>
    <definedName name="_xlnm.Print_Area" localSheetId="6">'E6'!$A$1:$F$12</definedName>
    <definedName name="_xlnm.Print_Area" localSheetId="7">'E7'!$A$1:$F$14</definedName>
    <definedName name="_xlnm.Print_Area" localSheetId="8">'E8'!$A$1:$F$21</definedName>
    <definedName name="_xlnm.Print_Area" localSheetId="9">'E9'!$A$1:$F$13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7" l="1"/>
  <c r="E4" i="23"/>
  <c r="E4" i="21"/>
  <c r="E4" i="20"/>
  <c r="E4" i="19"/>
  <c r="E4" i="18"/>
  <c r="E4" i="16"/>
  <c r="E4" i="15"/>
  <c r="E8" i="14"/>
  <c r="E4" i="14"/>
  <c r="E8" i="21"/>
  <c r="C21" i="2" l="1"/>
  <c r="E16" i="23"/>
  <c r="E14" i="23"/>
  <c r="E12" i="23"/>
  <c r="E8" i="23"/>
  <c r="E6" i="23"/>
  <c r="E10" i="20"/>
  <c r="E12" i="20"/>
  <c r="E14" i="20"/>
  <c r="E16" i="20"/>
  <c r="E10" i="21"/>
  <c r="E6" i="21"/>
  <c r="E18" i="20"/>
  <c r="C20" i="2" s="1"/>
  <c r="E8" i="20"/>
  <c r="E6" i="20"/>
  <c r="E11" i="19"/>
  <c r="E9" i="19"/>
  <c r="E7" i="19"/>
  <c r="E9" i="18"/>
  <c r="E6" i="18"/>
  <c r="E4" i="17"/>
  <c r="E8" i="17"/>
  <c r="E9" i="16"/>
  <c r="E6" i="16"/>
  <c r="E10" i="15"/>
  <c r="E8" i="15"/>
  <c r="E6" i="15"/>
  <c r="E11" i="14"/>
  <c r="E6" i="14"/>
  <c r="E4" i="1"/>
  <c r="E7" i="1"/>
  <c r="E10" i="17" l="1" a="1"/>
  <c r="E10" i="17" s="1"/>
  <c r="B17" i="2" s="1"/>
  <c r="E11" i="16" a="1"/>
  <c r="E11" i="16" s="1"/>
  <c r="B16" i="2" s="1"/>
  <c r="E13" i="15" a="1"/>
  <c r="E13" i="15" s="1"/>
  <c r="B15" i="2" s="1"/>
  <c r="E13" i="14" a="1"/>
  <c r="E13" i="14" s="1"/>
  <c r="B14" i="2" s="1"/>
  <c r="E18" i="23" a="1"/>
  <c r="E18" i="23" s="1"/>
  <c r="B22" i="2" s="1"/>
  <c r="E20" i="20" a="1"/>
  <c r="E20" i="20" s="1"/>
  <c r="B20" i="2" s="1"/>
  <c r="E12" i="21" a="1"/>
  <c r="E12" i="21" s="1"/>
  <c r="B21" i="2" s="1"/>
  <c r="E13" i="19" a="1"/>
  <c r="E13" i="19" s="1"/>
  <c r="B19" i="2" s="1"/>
  <c r="E11" i="18" a="1"/>
  <c r="E11" i="18" s="1"/>
  <c r="B18" i="2" s="1"/>
  <c r="E10" i="1" a="1"/>
  <c r="E10" i="1" s="1"/>
  <c r="E11" i="1" l="1"/>
  <c r="C13" i="2" s="1"/>
  <c r="B13" i="2"/>
  <c r="E19" i="23"/>
  <c r="C22" i="2" s="1"/>
  <c r="E13" i="21"/>
  <c r="E21" i="20"/>
  <c r="E14" i="19"/>
  <c r="C19" i="2" s="1"/>
  <c r="E12" i="18"/>
  <c r="C18" i="2" s="1"/>
  <c r="E11" i="17"/>
  <c r="C17" i="2" s="1"/>
  <c r="E12" i="16"/>
  <c r="C16" i="2" s="1"/>
  <c r="E14" i="15"/>
  <c r="C15" i="2" s="1"/>
  <c r="E14" i="14"/>
  <c r="C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<sst xmlns="http://schemas.openxmlformats.org/spreadsheetml/2006/main" count="243" uniqueCount="170">
  <si>
    <t>#</t>
  </si>
  <si>
    <t>Question</t>
  </si>
  <si>
    <t>AVERAGE</t>
  </si>
  <si>
    <t>Range</t>
  </si>
  <si>
    <t>Summary Scores</t>
  </si>
  <si>
    <t>Essential 1</t>
  </si>
  <si>
    <t>Essential 2</t>
  </si>
  <si>
    <t>Average</t>
  </si>
  <si>
    <t>Essential 3</t>
  </si>
  <si>
    <t>Essential 4</t>
  </si>
  <si>
    <t>Essential 5</t>
  </si>
  <si>
    <t>Essential 6</t>
  </si>
  <si>
    <t>Essential 7</t>
  </si>
  <si>
    <t>Essential 8</t>
  </si>
  <si>
    <t>Essential 9</t>
  </si>
  <si>
    <t>Essential 10</t>
  </si>
  <si>
    <t>2.2.1</t>
  </si>
  <si>
    <t>3.2.1</t>
  </si>
  <si>
    <t>3.3.1</t>
  </si>
  <si>
    <t>3.4.1</t>
  </si>
  <si>
    <t>3.4.4</t>
  </si>
  <si>
    <r>
      <t xml:space="preserve">1.1.1                   </t>
    </r>
    <r>
      <rPr>
        <sz val="12"/>
        <color theme="1"/>
        <rFont val="Aptos"/>
        <family val="2"/>
      </rPr>
      <t> </t>
    </r>
  </si>
  <si>
    <r>
      <t xml:space="preserve">1.2.1                   </t>
    </r>
    <r>
      <rPr>
        <sz val="12"/>
        <color theme="1"/>
        <rFont val="Aptos"/>
        <family val="2"/>
      </rPr>
      <t> </t>
    </r>
  </si>
  <si>
    <t>Self-Scoring Rubric</t>
  </si>
  <si>
    <t>1.1     Governance</t>
  </si>
  <si>
    <t>To what extent have cities actively included and engaged key stakeholders on the topic of coastal resilience for the development of coastal disaster risk reduction and resilience plans?</t>
  </si>
  <si>
    <r>
      <t xml:space="preserve">1.1.2        </t>
    </r>
    <r>
      <rPr>
        <sz val="12"/>
        <color theme="1"/>
        <rFont val="Aptos"/>
        <family val="2"/>
      </rPr>
      <t> </t>
    </r>
  </si>
  <si>
    <t>To what extent is there a single point of resource and communication coordination (i.e., a person or an office) for coastal disaster risk reduction and coastal resilience planning and implementation?</t>
  </si>
  <si>
    <r>
      <t xml:space="preserve">1.2            </t>
    </r>
    <r>
      <rPr>
        <b/>
        <sz val="12"/>
        <color rgb="FF000000"/>
        <rFont val="Aptos"/>
        <family val="2"/>
      </rPr>
      <t>Strategy</t>
    </r>
  </si>
  <si>
    <t>1.2.4</t>
  </si>
  <si>
    <t>To what extent is there a comprehensive strategy for coastal disaster risk reduction or coastal resilience?</t>
  </si>
  <si>
    <t>Additional Comments / Notes</t>
  </si>
  <si>
    <t>Quick Notes</t>
  </si>
  <si>
    <t>To what extent are coastal disaster risks separately considered in new policymaking?</t>
  </si>
  <si>
    <t>Matter has not been recognized and/or has not been addressed at all.</t>
  </si>
  <si>
    <t>Matter is known but only basic (if any) plans exist, and few (if any) measures have been taken to address it.</t>
  </si>
  <si>
    <t>A sound plan exists and some measures have been taken to address the matter, but the larger part of the problem remains to be addressed.</t>
  </si>
  <si>
    <t>Reasonable progress on planning and execution has been made, but a few substantial gaps still persist.</t>
  </si>
  <si>
    <t>Only minor gaps remain to be remediated and/or resolved for the matter to be fully addressed.</t>
  </si>
  <si>
    <t>The matter is fully addressed with superior planning and execution.</t>
  </si>
  <si>
    <t>2.1     Natural Environment Scale</t>
  </si>
  <si>
    <r>
      <t xml:space="preserve">2.2            </t>
    </r>
    <r>
      <rPr>
        <b/>
        <sz val="12"/>
        <color rgb="FF000000"/>
        <rFont val="Aptos"/>
        <family val="2"/>
      </rPr>
      <t>Building &amp; Built Environment Scale</t>
    </r>
  </si>
  <si>
    <t>2.1.1</t>
  </si>
  <si>
    <t>Self-Score</t>
  </si>
  <si>
    <t>Summary</t>
  </si>
  <si>
    <r>
      <t xml:space="preserve">2.4            </t>
    </r>
    <r>
      <rPr>
        <b/>
        <sz val="12"/>
        <color rgb="FF000000"/>
        <rFont val="Aptos"/>
        <family val="2"/>
      </rPr>
      <t>Scenario Design &amp; Tool Use</t>
    </r>
  </si>
  <si>
    <t>2.3.2</t>
  </si>
  <si>
    <t>To what extent has the city adequately mapped the coastal natural environment with respect to coastal disaster hazard variability?</t>
  </si>
  <si>
    <t>To what extent does the city understand the impact of building patterns and densities on its coastal disaster risk profile?</t>
  </si>
  <si>
    <t>To what extent has the city assembled all known coastal disaster hazards, exposures and vulnerabilities into specific scenarios to help to assess the adequacy of proposed interventions to prevent and/or mitigate coastal disasters?</t>
  </si>
  <si>
    <t>3.1     Funding Mechanisms (Public, Private, Blended)</t>
  </si>
  <si>
    <t>3.2            Funding &amp; Financing Plans</t>
  </si>
  <si>
    <r>
      <t xml:space="preserve">3.3            </t>
    </r>
    <r>
      <rPr>
        <b/>
        <sz val="12"/>
        <color rgb="FF000000"/>
        <rFont val="Aptos"/>
        <family val="2"/>
      </rPr>
      <t>Insurance, De-Risking &amp; Financial Innovation</t>
    </r>
  </si>
  <si>
    <r>
      <t xml:space="preserve">3.4            </t>
    </r>
    <r>
      <rPr>
        <b/>
        <sz val="12"/>
        <color rgb="FF000000"/>
        <rFont val="Aptos"/>
        <family val="2"/>
      </rPr>
      <t>Financial Incentives</t>
    </r>
  </si>
  <si>
    <t>To what extent has the city researched and explored possible funding sources for the long-term work required to reduce coastal disaster risk and increase coastal resilience?</t>
  </si>
  <si>
    <t>To what extent does the city have an integrated financial plan for the work required to reduce its coastal disaster risk and enhance coastal resilience?</t>
  </si>
  <si>
    <t>To what extent is insurance availability and affordability considered in the event of a coastal disaster the city? Is it understood what is covered by insurance?  What protection gaps remain?</t>
  </si>
  <si>
    <t>To what extent has the city created financial incentives to help homeowners reduce their vulnerability and exposure to coastal disaster risks?</t>
  </si>
  <si>
    <t>To what extent does the city regulate adverse financial incentives that work against coastal disaster risk reduction?</t>
  </si>
  <si>
    <t>4.1     Land Use</t>
  </si>
  <si>
    <t>4.1.1.</t>
  </si>
  <si>
    <t>4.2            Building &amp; Construction Standards</t>
  </si>
  <si>
    <t>4.2.1</t>
  </si>
  <si>
    <t>4.2.2</t>
  </si>
  <si>
    <t>4.3           Physical Asset Resilience Standards</t>
  </si>
  <si>
    <t>4.3.1</t>
  </si>
  <si>
    <t>To what extent has coastal land use zoning been defined or considered?
(See E2 for summary % of properties and of economy at risk)</t>
  </si>
  <si>
    <t>To what extent do building codes and construction materials mandate flood, wind, and landslide-resistant features in all residential, public, municipal and business constructions?</t>
  </si>
  <si>
    <t>To what extent do codes mandate that street layouts allow unimpeded ingress and egress from a coastal neighborhood, and provide multiple access/escape routes in the event of a coastal disaster? 
(See also E2)</t>
  </si>
  <si>
    <t>To what extent are formal standards for physical asset resilience implemented that may exceed local land use requirements or local building and construction in service to coastal resilience?</t>
  </si>
  <si>
    <t>5.1.1</t>
  </si>
  <si>
    <t>To what extent does the city identify and assess coastal ecosystem services today to provide coastal disaster risk reduction?</t>
  </si>
  <si>
    <r>
      <t xml:space="preserve">5.3            </t>
    </r>
    <r>
      <rPr>
        <b/>
        <sz val="12"/>
        <color rgb="FF000000"/>
        <rFont val="Aptos"/>
        <family val="2"/>
      </rPr>
      <t>Balancing Green-Blue-Gray Infrastructure</t>
    </r>
  </si>
  <si>
    <t>5.3.1</t>
  </si>
  <si>
    <t>6.1     Skill Availability</t>
  </si>
  <si>
    <t>6.2            Data, Analytics &amp; Technological Resources</t>
  </si>
  <si>
    <t>6.3           Collaboration to Pool Experience and Resources</t>
  </si>
  <si>
    <t>To what extent does the city have access to the types of skills in the quantity and quality needed to reduce coastal disaster risk and enhance coastal resilience?</t>
  </si>
  <si>
    <t>6.1.1</t>
  </si>
  <si>
    <t>To what extent are coastal nature-based solutions (i.e., green and blue) balanced with human-built engineering (i.e., gray)?</t>
  </si>
  <si>
    <t>6.2.1</t>
  </si>
  <si>
    <t>6.2.2</t>
  </si>
  <si>
    <t>To what extent does the city have access to the data it needs to reduce its coastal disaster risk profile – including understanding, hazard, exposure, vulnerability, and mitigation capabilities, etc.?
(See also E1 for political and organizational constraints on sharing data)</t>
  </si>
  <si>
    <t>To what extent is the data that the city requires complete, accurate, current and in a useable and shareable format for coastal disaster risk reduction and coastal resilience?</t>
  </si>
  <si>
    <t>6.3.1</t>
  </si>
  <si>
    <t xml:space="preserve">To what extent is there sufficient expert participation to drive well-informed collaboration on coastal disaster risk reduction </t>
  </si>
  <si>
    <t>7.2            City-level Engagement with Education &amp; Academia</t>
  </si>
  <si>
    <t>7.1     City-level Engagement with Key Stakeholders</t>
  </si>
  <si>
    <t>7.3            City-level Engagement with Business</t>
  </si>
  <si>
    <t>7.4            City-level Engagement with Landlords &amp; Landowners</t>
  </si>
  <si>
    <t>7.4.1</t>
  </si>
  <si>
    <t>7.3.1</t>
  </si>
  <si>
    <t>7.2.1</t>
  </si>
  <si>
    <t>7.1.1</t>
  </si>
  <si>
    <t>7.1.2</t>
  </si>
  <si>
    <t>To what extent is the city’s coastal disaster risk reduction and coastal resilience planning connected and cohesive with a multi-stakeholder, collective action mentality? Is cross-city cohesion developed and maintained?</t>
  </si>
  <si>
    <t>To what extent has the city (i.e. the entire population of the area in question) been informed about its coastal disaster risk profile? Fully engaged? 
(City Information – see E6)</t>
  </si>
  <si>
    <t>To what extent do local schools participate in city coastal disaster risk reduction and coastal resilience efforts, using students to educate and motivate parents?</t>
  </si>
  <si>
    <t xml:space="preserve">To what extent do local businesses, large and small, identify coastal disaster risks as an area that needs to be engaged with? </t>
  </si>
  <si>
    <t>To what extent have local landlords and landowners been engaged as part of the city’s outreach process in coastal disaster risk reduction?</t>
  </si>
  <si>
    <t>8.1     Infrastructure - First Response</t>
  </si>
  <si>
    <t>8.1.1</t>
  </si>
  <si>
    <t>3.1.1</t>
  </si>
  <si>
    <t xml:space="preserve">Given the two incident types ("most probable" incident &amp; "most severe" incident in E2), to what extent are critical infrastructure assets at risk of loss or damage in the event of an acute coastal disaster? </t>
  </si>
  <si>
    <t>8.2            Infrastructure - Communications</t>
  </si>
  <si>
    <t>8.2.1</t>
  </si>
  <si>
    <t>To what extent are the communications systems at risk of loss or damage in the event of an acute coastal disaster?</t>
  </si>
  <si>
    <t>8.3            Infrastructure - Energy</t>
  </si>
  <si>
    <t>8.3.1</t>
  </si>
  <si>
    <t xml:space="preserve">To what extent are the city's electricity supply systems at risk of loss or damage in the event of an acute coastal disaster? </t>
  </si>
  <si>
    <t>8.4            Infrastructure - Water</t>
  </si>
  <si>
    <t>8.4.1</t>
  </si>
  <si>
    <t xml:space="preserve">To what extent are the city's water supply systems at risk of loss or damage in the event of an acute coastal disaster? </t>
  </si>
  <si>
    <t>8.5            Infrastructure - Roads &amp; Transportation</t>
  </si>
  <si>
    <t>8.5.1</t>
  </si>
  <si>
    <t xml:space="preserve">To what extent is the city's road system at risk of loss or damage in the event of an acute coastal disaster? </t>
  </si>
  <si>
    <t>8.6            Infrastructure - Healthcare &amp; Education</t>
  </si>
  <si>
    <t>8.6.1</t>
  </si>
  <si>
    <t xml:space="preserve">To what extent is the city's healthcare infrastructure at risk of loss or damage in the event of an acute coastal disaster? </t>
  </si>
  <si>
    <t>8.7            Infrastructure - Administrative</t>
  </si>
  <si>
    <t>8.7.1</t>
  </si>
  <si>
    <t>8.8            Infrastructure - Cascading and Multi-System Failures</t>
  </si>
  <si>
    <t>8.8.1</t>
  </si>
  <si>
    <t xml:space="preserve">To what extent does the city understand the location of its critical assets and the interconnections between them, in the event of an acute coastal disaster? </t>
  </si>
  <si>
    <t>To what extent is the city's administrative infrastructure at risk of loss or damage in the event of an acute coastal disaster?
(See also E3 for role of insurance if applicable to your region)</t>
  </si>
  <si>
    <t>9.1     Detection, Alert &amp; Warning Systems</t>
  </si>
  <si>
    <t>To what extent are early warning and alert systems available that provide coverage for the entire population of the city before and during a coastal disaster?</t>
  </si>
  <si>
    <t>9.1.1</t>
  </si>
  <si>
    <t>9.2            Emergency Response - Planning</t>
  </si>
  <si>
    <t>9.2.1</t>
  </si>
  <si>
    <t>9.3.1</t>
  </si>
  <si>
    <t xml:space="preserve">To what extent can emergency responders access, from their own resources or via mutual aid, the equipment they need to deal with the coastal disasters within the required response time? </t>
  </si>
  <si>
    <t>9.4            Evacuation Plans, Shelter &amp; Staples</t>
  </si>
  <si>
    <t>9.4.1</t>
  </si>
  <si>
    <t>To what extent does the city have viable evacuation plans for all population segments and in all coastal disaster scenarios?</t>
  </si>
  <si>
    <t>To what extent are there up-to-date emergency response plans that address the coastal disaster scenarios identified in Essential 2?</t>
  </si>
  <si>
    <t>9.3            Emergency Response - Implementation</t>
  </si>
  <si>
    <t>10.1     Housing &amp; Emergency Services</t>
  </si>
  <si>
    <t>10.1.1</t>
  </si>
  <si>
    <t>10.2            Healthcare Services</t>
  </si>
  <si>
    <t>10.2.1</t>
  </si>
  <si>
    <t>To what extent has the risk of loss and damage to critical healthcare infrastructure (hospitals, clinics, convalescent facilities, elderly care facilities) been planned for the recovery period?</t>
  </si>
  <si>
    <t xml:space="preserve">To what extent have accommodation arrangements been made in advance with hotels and deployable lodgings etc. for the local population in the immediate recovery period – whether in the local area or in surrounding regions? </t>
  </si>
  <si>
    <t>10.3            Critical Infrastructure</t>
  </si>
  <si>
    <t>10.3.1</t>
  </si>
  <si>
    <t>10.3.2</t>
  </si>
  <si>
    <t>10.3.3</t>
  </si>
  <si>
    <t>To what extent have the requirements to repair communications infrastructure after a coastal disaster event been anticipated and planned for?
(Temporary backup communications - see E8 and E9)</t>
  </si>
  <si>
    <t>To what extent have the requirements to repair the power infrastructure after a coastal disaster been anticipated and planned for?</t>
  </si>
  <si>
    <t>To what extent have the requirements to repair the water supply infrastructure after a coastal disaster been anticipated and planned for?</t>
  </si>
  <si>
    <t>10.4            Economic &amp; Financial Recovery</t>
  </si>
  <si>
    <t>10.4.1</t>
  </si>
  <si>
    <t>To what extent are there comprehensive plans for the recovery period that restarts economic and social activity after a coastal disaster?</t>
  </si>
  <si>
    <t>10.5.1</t>
  </si>
  <si>
    <t>10.5            Environmental Damage Remediation</t>
  </si>
  <si>
    <t>To what extent have requirements to repair likely environmental damage been anticipated and planned for the aftermath of a coastal disaster event? 
(See also E5)</t>
  </si>
  <si>
    <t>10.6            Learning Loops</t>
  </si>
  <si>
    <t>10.6.1</t>
  </si>
  <si>
    <t>To what extent is a process predefined for post-event learning in the aftermath of a coastal disaster event?</t>
  </si>
  <si>
    <t>Coastal Resilience Scorecard Version 1.0</t>
  </si>
  <si>
    <t>Release Date</t>
  </si>
  <si>
    <t>5.1           Coastal Ecosystem Services</t>
  </si>
  <si>
    <r>
      <t xml:space="preserve">2.3            </t>
    </r>
    <r>
      <rPr>
        <b/>
        <sz val="12"/>
        <color rgb="FF000000"/>
        <rFont val="Aptos"/>
        <family val="2"/>
      </rPr>
      <t>City Scale</t>
    </r>
    <r>
      <rPr>
        <b/>
        <sz val="12"/>
        <color theme="1"/>
        <rFont val="Aptos"/>
        <family val="2"/>
      </rPr>
      <t xml:space="preserve"> (incl. Socioeconomic Perspective)</t>
    </r>
  </si>
  <si>
    <t>To what extent is the economy of the city at risk of permanent or semi-permanent economic impairment or adverse socioeconomic impacts from a coastal disaster? (Business continuity and structural damage insurance can offset total vulnerability – see E3).</t>
  </si>
  <si>
    <t>2.3.3</t>
  </si>
  <si>
    <t>To what extent are features in the social fabric of city that may influence coastal vulnerability understood?</t>
  </si>
  <si>
    <t>2.4.1</t>
  </si>
  <si>
    <r>
      <t xml:space="preserve">5.2            </t>
    </r>
    <r>
      <rPr>
        <b/>
        <sz val="12"/>
        <color rgb="FF000000"/>
        <rFont val="Aptos"/>
        <family val="2"/>
      </rPr>
      <t>Coastal Ecosystem Protection</t>
    </r>
  </si>
  <si>
    <t>5.2.1</t>
  </si>
  <si>
    <t>To what extent are protective coastal ecosystem services an integrated part of the city’s nature and biodiversity conservation, restoration and sustainability efforts?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</si>
</sst>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15" x14ac:knownFonts="1">
    <font>
      <sz val="12"/>
      <color theme="1"/>
      <name val="Calibri"/>
      <family val="2"/>
      <scheme val="minor"/>
    </font>
    <font>
      <u/>
      <sz val="12"/>
      <color theme="10"/>
      <name val="Calibri"/>
      <family val="2"/>
      <scheme val="minor"/>
    </font>
    <font>
      <b/>
      <sz val="12"/>
      <color theme="1"/>
      <name val="Aptos"/>
      <family val="2"/>
    </font>
    <font>
      <sz val="12"/>
      <color theme="1"/>
      <name val="Aptos"/>
      <family val="2"/>
    </font>
    <font>
      <b/>
      <sz val="12"/>
      <color rgb="FF000000"/>
      <name val="Aptos"/>
      <family val="2"/>
    </font>
    <font>
      <u/>
      <sz val="12"/>
      <color theme="10"/>
      <name val="Aptos"/>
      <family val="2"/>
    </font>
    <font>
      <b/>
      <sz val="12"/>
      <color theme="0"/>
      <name val="Aptos"/>
      <family val="2"/>
    </font>
    <font>
      <sz val="12"/>
      <color rgb="FF000000"/>
      <name val="Aptos"/>
      <family val="2"/>
    </font>
    <font>
      <b/>
      <sz val="12"/>
      <color rgb="FFFF0000"/>
      <name val="Aptos"/>
      <family val="2"/>
    </font>
    <font>
      <sz val="11"/>
      <color rgb="FF222222"/>
      <name val="Aptos"/>
      <family val="2"/>
    </font>
    <font>
      <b/>
      <sz val="14"/>
      <color theme="0"/>
      <name val="Aptos"/>
      <family val="2"/>
    </font>
    <font>
      <sz val="14"/>
      <color theme="1"/>
      <name val="Aptos"/>
      <family val="2"/>
    </font>
    <font>
      <b/>
      <sz val="14"/>
      <color theme="1"/>
      <name val="Aptos"/>
      <family val="2"/>
    </font>
    <font>
      <b/>
      <sz val="12"/>
      <color rgb="FF0070C0"/>
      <name val="Aptos"/>
      <family val="2"/>
    </font>
    <font>
      <b/>
      <sz val="12"/>
      <color theme="4"/>
      <name val="Aptos"/>
      <family val="2"/>
    </font>
  </fonts>
  <fills count="11">
    <fill>
      <patternFill patternType="none"/>
    </fill>
    <fill>
      <patternFill patternType="gray125"/>
    </fill>
    <fill>
      <patternFill patternType="solid">
        <fgColor rgb="FFB4C6E7"/>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6">
    <border>
      <left/>
      <right/>
      <top/>
      <bottom/>
      <diagonal/>
    </border>
    <border>
      <left/>
      <right style="medium">
        <color indexed="64"/>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xf numFmtId="0" fontId="1" fillId="0" borderId="0" applyNumberFormat="0" applyFill="0" applyBorder="0" applyAlignment="0" applyProtection="0"/>
  </cellStyleXfs>
  <cellXfs count="45">
    <xf numFmtId="0" fontId="0" fillId="0" borderId="0" xfId="0"/>
    <xf numFmtId="0" fontId="3" fillId="0" borderId="0" xfId="0" applyFont="1"/>
    <xf numFmtId="0" fontId="2" fillId="0" borderId="0" xfId="0" applyFont="1" applyAlignment="1">
      <alignment horizontal="right"/>
    </xf>
    <xf numFmtId="165" fontId="3" fillId="0" borderId="0" xfId="0" applyNumberFormat="1" applyFont="1"/>
    <xf numFmtId="0" fontId="14" fillId="0" borderId="0" xfId="0" applyFont="1"/>
    <xf numFmtId="0" fontId="7" fillId="0" borderId="2" xfId="0" applyFont="1" applyBorder="1" applyAlignment="1" applyProtection="1">
      <alignment vertical="top" wrapText="1"/>
      <protection locked="0"/>
    </xf>
    <xf numFmtId="0" fontId="7" fillId="0" borderId="2" xfId="0" applyFont="1" applyBorder="1" applyAlignment="1" applyProtection="1">
      <alignment horizontal="left" vertical="top" wrapText="1"/>
      <protection locked="0"/>
    </xf>
    <xf numFmtId="0" fontId="2" fillId="0" borderId="0" xfId="0" applyFont="1" applyAlignment="1" applyProtection="1">
      <alignment horizontal="right"/>
      <protection locked="0"/>
    </xf>
    <xf numFmtId="0" fontId="3" fillId="0" borderId="0" xfId="0" applyFont="1" applyAlignment="1" applyProtection="1">
      <alignment vertical="center" wrapText="1"/>
      <protection locked="0"/>
    </xf>
    <xf numFmtId="0" fontId="3" fillId="0" borderId="0" xfId="0" applyFont="1" applyProtection="1">
      <protection locked="0"/>
    </xf>
    <xf numFmtId="0" fontId="3" fillId="0" borderId="2" xfId="0" applyFont="1" applyBorder="1" applyAlignment="1" applyProtection="1">
      <alignment horizontal="center" vertical="top" wrapText="1"/>
      <protection locked="0"/>
    </xf>
    <xf numFmtId="0" fontId="8" fillId="3" borderId="2" xfId="0" applyFont="1" applyFill="1" applyBorder="1" applyAlignment="1" applyProtection="1">
      <alignment horizontal="center" vertical="center" wrapText="1"/>
      <protection locked="0"/>
    </xf>
    <xf numFmtId="0" fontId="3" fillId="8" borderId="2" xfId="0" applyFont="1" applyFill="1" applyBorder="1" applyAlignment="1" applyProtection="1">
      <alignment horizontal="center" wrapText="1"/>
      <protection locked="0"/>
    </xf>
    <xf numFmtId="0" fontId="3" fillId="8" borderId="2" xfId="0" applyFont="1" applyFill="1" applyBorder="1" applyAlignment="1" applyProtection="1">
      <alignment wrapText="1"/>
      <protection locked="0"/>
    </xf>
    <xf numFmtId="0" fontId="3" fillId="0" borderId="0" xfId="0" applyFont="1" applyAlignment="1" applyProtection="1">
      <alignment vertical="center"/>
      <protection locked="0"/>
    </xf>
    <xf numFmtId="0" fontId="3" fillId="0" borderId="0" xfId="0" applyFont="1" applyAlignment="1" applyProtection="1">
      <alignment wrapText="1"/>
      <protection locked="0"/>
    </xf>
    <xf numFmtId="0" fontId="5" fillId="0" borderId="0" xfId="1" applyFont="1" applyAlignment="1" applyProtection="1">
      <alignment vertical="center"/>
      <protection locked="0"/>
    </xf>
    <xf numFmtId="0" fontId="7" fillId="0" borderId="2" xfId="0" applyFont="1" applyBorder="1" applyAlignment="1">
      <alignment horizontal="left" vertical="center" wrapText="1"/>
    </xf>
    <xf numFmtId="0" fontId="3" fillId="0" borderId="2" xfId="0" applyFont="1" applyBorder="1" applyAlignment="1">
      <alignment vertical="top" wrapText="1"/>
    </xf>
    <xf numFmtId="0" fontId="7" fillId="0" borderId="2" xfId="0" applyFont="1" applyBorder="1" applyAlignment="1">
      <alignment vertical="top" wrapText="1"/>
    </xf>
    <xf numFmtId="0" fontId="3" fillId="0" borderId="2" xfId="0" applyFont="1" applyBorder="1" applyAlignment="1">
      <alignment horizontal="left" vertical="center" wrapText="1"/>
    </xf>
    <xf numFmtId="0" fontId="7" fillId="0" borderId="2" xfId="0" applyFont="1" applyBorder="1" applyAlignment="1">
      <alignment horizontal="left" vertical="top" wrapText="1"/>
    </xf>
    <xf numFmtId="164" fontId="8" fillId="4" borderId="2" xfId="0" applyNumberFormat="1" applyFont="1" applyFill="1" applyBorder="1" applyAlignment="1">
      <alignment horizontal="center" vertical="center" wrapText="1"/>
    </xf>
    <xf numFmtId="164" fontId="8" fillId="9" borderId="2" xfId="0" applyNumberFormat="1" applyFont="1" applyFill="1" applyBorder="1" applyAlignment="1">
      <alignment horizontal="center" vertical="center" wrapText="1"/>
    </xf>
    <xf numFmtId="0" fontId="3" fillId="0" borderId="2" xfId="0" applyFont="1" applyBorder="1" applyAlignment="1">
      <alignment horizontal="center" vertical="top" wrapText="1"/>
    </xf>
    <xf numFmtId="0" fontId="3" fillId="0" borderId="2" xfId="0" applyFont="1" applyBorder="1" applyAlignment="1">
      <alignment vertical="center" wrapText="1"/>
    </xf>
    <xf numFmtId="0" fontId="7" fillId="0" borderId="2" xfId="0" applyFont="1" applyBorder="1" applyAlignment="1">
      <alignment vertical="center" wrapText="1"/>
    </xf>
    <xf numFmtId="0" fontId="13" fillId="0" borderId="2" xfId="0" applyFont="1" applyBorder="1" applyAlignment="1">
      <alignment horizontal="center" vertical="center"/>
    </xf>
    <xf numFmtId="0" fontId="9" fillId="0" borderId="2" xfId="0" applyFont="1" applyBorder="1" applyAlignment="1">
      <alignment vertical="center" wrapText="1"/>
    </xf>
    <xf numFmtId="0" fontId="11" fillId="4" borderId="2" xfId="0" applyFont="1" applyFill="1" applyBorder="1" applyProtection="1">
      <protection locked="0"/>
    </xf>
    <xf numFmtId="0" fontId="12" fillId="4" borderId="2" xfId="0" applyFont="1" applyFill="1" applyBorder="1" applyAlignment="1" applyProtection="1">
      <alignment horizontal="center"/>
      <protection locked="0"/>
    </xf>
    <xf numFmtId="0" fontId="12" fillId="4" borderId="2" xfId="0" applyFont="1" applyFill="1" applyBorder="1" applyAlignment="1" applyProtection="1">
      <alignment horizontal="right"/>
      <protection locked="0"/>
    </xf>
    <xf numFmtId="2" fontId="11" fillId="4" borderId="2" xfId="0" applyNumberFormat="1" applyFont="1" applyFill="1" applyBorder="1" applyAlignment="1" applyProtection="1">
      <alignment horizontal="center"/>
      <protection locked="0"/>
    </xf>
    <xf numFmtId="164" fontId="8" fillId="4" borderId="3" xfId="0" applyNumberFormat="1" applyFont="1" applyFill="1" applyBorder="1" applyAlignment="1">
      <alignment horizontal="center" vertical="center" wrapText="1"/>
    </xf>
    <xf numFmtId="0" fontId="10" fillId="5" borderId="2" xfId="0" applyFont="1" applyFill="1" applyBorder="1" applyAlignment="1" applyProtection="1">
      <alignment horizontal="center" vertical="center" wrapText="1"/>
      <protection locked="0"/>
    </xf>
    <xf numFmtId="0" fontId="13" fillId="10" borderId="0" xfId="0" applyFont="1" applyFill="1" applyAlignment="1">
      <alignment horizontal="center"/>
    </xf>
    <xf numFmtId="0" fontId="13" fillId="10" borderId="1" xfId="0" applyFont="1" applyFill="1" applyBorder="1" applyAlignment="1">
      <alignment horizontal="center"/>
    </xf>
    <xf numFmtId="0" fontId="2" fillId="8" borderId="2"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wrapText="1"/>
      <protection locked="0"/>
    </xf>
    <xf numFmtId="164" fontId="8" fillId="4" borderId="2" xfId="0" applyNumberFormat="1" applyFont="1" applyFill="1" applyBorder="1" applyAlignment="1">
      <alignment horizontal="center" vertical="center" wrapText="1"/>
    </xf>
    <xf numFmtId="0" fontId="6" fillId="7" borderId="2" xfId="0" applyFont="1" applyFill="1" applyBorder="1" applyAlignment="1" applyProtection="1">
      <alignment horizontal="center" vertical="center" wrapText="1"/>
      <protection locked="0"/>
    </xf>
    <xf numFmtId="0" fontId="4" fillId="6" borderId="2" xfId="0" applyFont="1" applyFill="1" applyBorder="1" applyAlignment="1" applyProtection="1">
      <alignment horizontal="center" vertical="center" wrapText="1"/>
      <protection locked="0"/>
    </xf>
    <xf numFmtId="0" fontId="2" fillId="10" borderId="2" xfId="0" applyFont="1" applyFill="1" applyBorder="1" applyAlignment="1" applyProtection="1">
      <alignment horizontal="left" vertical="center" wrapText="1"/>
      <protection locked="0"/>
    </xf>
    <xf numFmtId="164" fontId="8" fillId="4" borderId="5" xfId="0" applyNumberFormat="1" applyFont="1" applyFill="1" applyBorder="1" applyAlignment="1">
      <alignment horizontal="center" vertical="center" wrapText="1"/>
    </xf>
    <xf numFmtId="164" fontId="8" fillId="4" borderId="4" xfId="0" applyNumberFormat="1"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Summary Score</a:t>
            </a:r>
            <a:r>
              <a:rPr lang="en-US" baseline="0"/>
              <a:t> Visualization</a:t>
            </a:r>
            <a:endParaRPr lang="en-US"/>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radarChart>
        <c:radarStyle val="marker"/>
        <c:varyColors val="0"/>
        <c:ser>
          <c:idx val="0"/>
          <c:order val="0"/>
          <c:spPr>
            <a:ln w="31750" cap="rnd">
              <a:solidFill>
                <a:schemeClr val="accent1"/>
              </a:solidFill>
              <a:round/>
            </a:ln>
            <a:effectLst/>
          </c:spPr>
          <c:marker>
            <c:symbol val="none"/>
          </c:marker>
          <c:cat>
            <c:strRef>
              <c:f>Summary!$A$13:$A$22</c:f>
              <c:strCache>
                <c:ptCount val="10"/>
                <c:pt idx="0">
                  <c:v>Essential 1</c:v>
                </c:pt>
                <c:pt idx="1">
                  <c:v>Essential 2</c:v>
                </c:pt>
                <c:pt idx="2">
                  <c:v>Essential 3</c:v>
                </c:pt>
                <c:pt idx="3">
                  <c:v>Essential 4</c:v>
                </c:pt>
                <c:pt idx="4">
                  <c:v>Essential 5</c:v>
                </c:pt>
                <c:pt idx="5">
                  <c:v>Essential 6</c:v>
                </c:pt>
                <c:pt idx="6">
                  <c:v>Essential 7</c:v>
                </c:pt>
                <c:pt idx="7">
                  <c:v>Essential 8</c:v>
                </c:pt>
                <c:pt idx="8">
                  <c:v>Essential 9</c:v>
                </c:pt>
                <c:pt idx="9">
                  <c:v>Essential 10</c:v>
                </c:pt>
              </c:strCache>
            </c:strRef>
          </c:cat>
          <c:val>
            <c:numRef>
              <c:f>Summary!$B$13:$B$22</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3E-B64B-829E-B0B4F9631306}"/>
            </c:ext>
          </c:extLst>
        </c:ser>
        <c:dLbls>
          <c:showLegendKey val="0"/>
          <c:showVal val="0"/>
          <c:showCatName val="0"/>
          <c:showSerName val="0"/>
          <c:showPercent val="0"/>
          <c:showBubbleSize val="0"/>
        </c:dLbls>
        <c:axId val="1469590464"/>
        <c:axId val="1411629136"/>
      </c:radarChart>
      <c:catAx>
        <c:axId val="1469590464"/>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411629136"/>
        <c:crosses val="autoZero"/>
        <c:auto val="1"/>
        <c:lblAlgn val="ctr"/>
        <c:lblOffset val="100"/>
        <c:noMultiLvlLbl val="0"/>
      </c:catAx>
      <c:valAx>
        <c:axId val="1411629136"/>
        <c:scaling>
          <c:orientation val="minMax"/>
        </c:scaling>
        <c:delete val="0"/>
        <c:axPos val="l"/>
        <c:majorGridlines>
          <c:spPr>
            <a:ln w="9525" cap="flat" cmpd="sng" algn="ctr">
              <a:solidFill>
                <a:schemeClr val="tx1">
                  <a:lumMod val="50000"/>
                  <a:lumOff val="5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4695904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587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355600</xdr:colOff>
      <xdr:row>5</xdr:row>
      <xdr:rowOff>372534</xdr:rowOff>
    </xdr:from>
    <xdr:to>
      <xdr:col>10</xdr:col>
      <xdr:colOff>355600</xdr:colOff>
      <xdr:row>22</xdr:row>
      <xdr:rowOff>8467</xdr:rowOff>
    </xdr:to>
    <xdr:graphicFrame macro="">
      <xdr:nvGraphicFramePr>
        <xdr:cNvPr id="3" name="Chart 2">
          <a:extLst>
            <a:ext uri="{FF2B5EF4-FFF2-40B4-BE49-F238E27FC236}">
              <a16:creationId xmlns:a16="http://schemas.microsoft.com/office/drawing/2014/main" id="{0BA1566F-91CA-947E-0B30-7C19B5804F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B1F69-A953-8F46-8834-C03147BF8AAC}">
  <sheetPr>
    <tabColor rgb="FFFFFF00"/>
  </sheetPr>
  <dimension ref="A1:E22"/>
  <sheetViews>
    <sheetView zoomScaleNormal="100" workbookViewId="0">
      <pane ySplit="1" topLeftCell="A2" activePane="bottomLeft" state="frozen"/>
      <selection pane="bottomLeft" sqref="A1:B1"/>
    </sheetView>
  </sheetViews>
  <sheetFormatPr defaultColWidth="11.125" defaultRowHeight="15.75" x14ac:dyDescent="0.25"/>
  <cols>
    <col min="1" max="1" width="13.625" style="1" bestFit="1" customWidth="1"/>
    <col min="2" max="2" width="35.875" style="1" customWidth="1"/>
    <col min="3" max="3" width="11.625" style="1" bestFit="1" customWidth="1"/>
    <col min="4" max="4" width="13.25" style="1" customWidth="1"/>
    <col min="5" max="5" width="28.125" style="1" bestFit="1" customWidth="1"/>
    <col min="6" max="6" width="13.125" style="1" customWidth="1"/>
    <col min="7" max="16384" width="11.125" style="1"/>
  </cols>
  <sheetData>
    <row r="1" spans="1:5" x14ac:dyDescent="0.25">
      <c r="A1" s="35" t="s">
        <v>23</v>
      </c>
      <c r="B1" s="36"/>
      <c r="D1" s="4" t="s">
        <v>159</v>
      </c>
    </row>
    <row r="2" spans="1:5" ht="30" x14ac:dyDescent="0.25">
      <c r="A2" s="27">
        <v>0</v>
      </c>
      <c r="B2" s="28" t="s">
        <v>34</v>
      </c>
      <c r="D2" s="2" t="s">
        <v>160</v>
      </c>
      <c r="E2" s="3">
        <v>45992</v>
      </c>
    </row>
    <row r="3" spans="1:5" ht="45" x14ac:dyDescent="0.25">
      <c r="A3" s="27">
        <v>1</v>
      </c>
      <c r="B3" s="28" t="s">
        <v>35</v>
      </c>
    </row>
    <row r="4" spans="1:5" ht="60" x14ac:dyDescent="0.25">
      <c r="A4" s="27">
        <v>2</v>
      </c>
      <c r="B4" s="28" t="s">
        <v>36</v>
      </c>
    </row>
    <row r="5" spans="1:5" ht="45" x14ac:dyDescent="0.25">
      <c r="A5" s="27">
        <v>3</v>
      </c>
      <c r="B5" s="28" t="s">
        <v>37</v>
      </c>
    </row>
    <row r="6" spans="1:5" ht="45" x14ac:dyDescent="0.25">
      <c r="A6" s="27">
        <v>4</v>
      </c>
      <c r="B6" s="28" t="s">
        <v>38</v>
      </c>
    </row>
    <row r="7" spans="1:5" ht="30" x14ac:dyDescent="0.25">
      <c r="A7" s="27">
        <v>5</v>
      </c>
      <c r="B7" s="28" t="s">
        <v>39</v>
      </c>
    </row>
    <row r="8" spans="1:5" ht="20.100000000000001" customHeight="1" x14ac:dyDescent="0.25"/>
    <row r="11" spans="1:5" ht="18.75" x14ac:dyDescent="0.25">
      <c r="A11" s="34" t="s">
        <v>4</v>
      </c>
      <c r="B11" s="34"/>
      <c r="C11" s="34"/>
    </row>
    <row r="12" spans="1:5" ht="18.75" x14ac:dyDescent="0.3">
      <c r="A12" s="29"/>
      <c r="B12" s="30" t="s">
        <v>7</v>
      </c>
      <c r="C12" s="30" t="s">
        <v>3</v>
      </c>
    </row>
    <row r="13" spans="1:5" ht="18.75" x14ac:dyDescent="0.3">
      <c r="A13" s="31" t="s">
        <v>5</v>
      </c>
      <c r="B13" s="32">
        <f>'E1'!E10</f>
        <v>0</v>
      </c>
      <c r="C13" s="32">
        <f>'E1'!E11</f>
        <v>0</v>
      </c>
    </row>
    <row r="14" spans="1:5" ht="18.75" x14ac:dyDescent="0.3">
      <c r="A14" s="31" t="s">
        <v>6</v>
      </c>
      <c r="B14" s="32">
        <f>'E2'!E13</f>
        <v>0</v>
      </c>
      <c r="C14" s="32">
        <f>'E2'!E14</f>
        <v>0</v>
      </c>
    </row>
    <row r="15" spans="1:5" ht="18.75" x14ac:dyDescent="0.3">
      <c r="A15" s="31" t="s">
        <v>8</v>
      </c>
      <c r="B15" s="32">
        <f>'E3'!E13</f>
        <v>0</v>
      </c>
      <c r="C15" s="32">
        <f>'E3'!E14</f>
        <v>0</v>
      </c>
    </row>
    <row r="16" spans="1:5" ht="18.75" x14ac:dyDescent="0.3">
      <c r="A16" s="31" t="s">
        <v>9</v>
      </c>
      <c r="B16" s="32">
        <f>'E4'!E11</f>
        <v>0</v>
      </c>
      <c r="C16" s="32">
        <f>'E4'!E12</f>
        <v>0</v>
      </c>
    </row>
    <row r="17" spans="1:3" ht="18.75" x14ac:dyDescent="0.3">
      <c r="A17" s="31" t="s">
        <v>10</v>
      </c>
      <c r="B17" s="32">
        <f>'E5'!E10</f>
        <v>0</v>
      </c>
      <c r="C17" s="32">
        <f>'E5'!E11</f>
        <v>0</v>
      </c>
    </row>
    <row r="18" spans="1:3" ht="18.75" x14ac:dyDescent="0.3">
      <c r="A18" s="31" t="s">
        <v>11</v>
      </c>
      <c r="B18" s="32">
        <f>'E6'!E11</f>
        <v>0</v>
      </c>
      <c r="C18" s="32">
        <f>'E6'!E12</f>
        <v>0</v>
      </c>
    </row>
    <row r="19" spans="1:3" ht="18.75" x14ac:dyDescent="0.3">
      <c r="A19" s="31" t="s">
        <v>12</v>
      </c>
      <c r="B19" s="32">
        <f>'E7'!E13</f>
        <v>0</v>
      </c>
      <c r="C19" s="32">
        <f>'E7'!E14</f>
        <v>0</v>
      </c>
    </row>
    <row r="20" spans="1:3" ht="18.75" x14ac:dyDescent="0.3">
      <c r="A20" s="31" t="s">
        <v>13</v>
      </c>
      <c r="B20" s="32">
        <f>'E8'!E20</f>
        <v>0</v>
      </c>
      <c r="C20" s="32">
        <f>'E8'!E18</f>
        <v>0</v>
      </c>
    </row>
    <row r="21" spans="1:3" ht="18.75" x14ac:dyDescent="0.3">
      <c r="A21" s="31" t="s">
        <v>14</v>
      </c>
      <c r="B21" s="32">
        <f>'E9'!E12</f>
        <v>0</v>
      </c>
      <c r="C21" s="32">
        <f>'E9'!E11</f>
        <v>0</v>
      </c>
    </row>
    <row r="22" spans="1:3" ht="18.75" x14ac:dyDescent="0.3">
      <c r="A22" s="31" t="s">
        <v>15</v>
      </c>
      <c r="B22" s="32">
        <f>'E10'!E18</f>
        <v>0</v>
      </c>
      <c r="C22" s="32">
        <f>'E10'!E19</f>
        <v>0</v>
      </c>
    </row>
  </sheetData>
  <sheetProtection algorithmName="SHA-512" hashValue="rodThCDbG+IjvRV8wfqHvih9DRLP+v5bGwUs80m6LuCngN9a96p+y1WCgDC6vOfsh1ZWx25XpPmsAziyCA13Pw==" saltValue="AoSuxLu6+OVvr5HLBo2Ixw==" spinCount="100000" sheet="1" objects="1" scenarios="1"/>
  <mergeCells count="2">
    <mergeCell ref="A11:C11"/>
    <mergeCell ref="A1:B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754A0-865F-4409-A47B-7B16D7B85868}">
  <sheetPr>
    <pageSetUpPr fitToPage="1"/>
  </sheetPr>
  <dimension ref="A1:F13"/>
  <sheetViews>
    <sheetView zoomScale="64" zoomScaleNormal="135" workbookViewId="0">
      <pane ySplit="2" topLeftCell="A3" activePane="bottomLeft" state="frozen"/>
      <selection pane="bottomLeft" activeCell="E10" sqref="E10"/>
    </sheetView>
  </sheetViews>
  <sheetFormatPr defaultColWidth="11.125" defaultRowHeight="15.75" x14ac:dyDescent="0.25"/>
  <cols>
    <col min="1" max="1" width="10.625" style="14" customWidth="1"/>
    <col min="2" max="2" width="43.75" style="15"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125</v>
      </c>
      <c r="B3" s="42"/>
      <c r="C3" s="42"/>
      <c r="D3" s="42"/>
      <c r="E3" s="42"/>
      <c r="F3" s="42"/>
    </row>
    <row r="4" spans="1:6" ht="63" x14ac:dyDescent="0.25">
      <c r="A4" s="17" t="s">
        <v>127</v>
      </c>
      <c r="B4" s="18" t="s">
        <v>126</v>
      </c>
      <c r="C4" s="10"/>
      <c r="D4" s="11">
        <v>0</v>
      </c>
      <c r="E4" s="22">
        <f>AVERAGE(D4,D4)</f>
        <v>0</v>
      </c>
      <c r="F4" s="12"/>
    </row>
    <row r="5" spans="1:6" x14ac:dyDescent="0.25">
      <c r="A5" s="42" t="s">
        <v>128</v>
      </c>
      <c r="B5" s="42"/>
      <c r="C5" s="42"/>
      <c r="D5" s="42"/>
      <c r="E5" s="42"/>
      <c r="F5" s="42"/>
    </row>
    <row r="6" spans="1:6" ht="47.25" x14ac:dyDescent="0.25">
      <c r="A6" s="17" t="s">
        <v>129</v>
      </c>
      <c r="B6" s="19" t="s">
        <v>135</v>
      </c>
      <c r="C6" s="5"/>
      <c r="D6" s="11">
        <v>0</v>
      </c>
      <c r="E6" s="22">
        <f>AVERAGE(D6:D6)</f>
        <v>0</v>
      </c>
      <c r="F6" s="13"/>
    </row>
    <row r="7" spans="1:6" x14ac:dyDescent="0.25">
      <c r="A7" s="42" t="s">
        <v>136</v>
      </c>
      <c r="B7" s="42"/>
      <c r="C7" s="42"/>
      <c r="D7" s="42"/>
      <c r="E7" s="42"/>
      <c r="F7" s="42"/>
    </row>
    <row r="8" spans="1:6" ht="78.75" x14ac:dyDescent="0.25">
      <c r="A8" s="17" t="s">
        <v>130</v>
      </c>
      <c r="B8" s="19" t="s">
        <v>131</v>
      </c>
      <c r="C8" s="5"/>
      <c r="D8" s="11">
        <v>0</v>
      </c>
      <c r="E8" s="33">
        <f>AVERAGE(D8:D8)</f>
        <v>0</v>
      </c>
      <c r="F8" s="13"/>
    </row>
    <row r="9" spans="1:6" x14ac:dyDescent="0.25">
      <c r="A9" s="42" t="s">
        <v>132</v>
      </c>
      <c r="B9" s="42"/>
      <c r="C9" s="42"/>
      <c r="D9" s="42"/>
      <c r="E9" s="42"/>
      <c r="F9" s="42"/>
    </row>
    <row r="10" spans="1:6" ht="47.25" x14ac:dyDescent="0.25">
      <c r="A10" s="17" t="s">
        <v>133</v>
      </c>
      <c r="B10" s="19" t="s">
        <v>134</v>
      </c>
      <c r="C10" s="5"/>
      <c r="D10" s="11">
        <v>0</v>
      </c>
      <c r="E10" s="22">
        <f>AVERAGE(D10:D10)</f>
        <v>0</v>
      </c>
      <c r="F10" s="13"/>
    </row>
    <row r="12" spans="1:6" x14ac:dyDescent="0.25">
      <c r="C12" s="7" t="s">
        <v>2</v>
      </c>
      <c r="E12" s="23" cm="1">
        <f t="array" ref="E12">SUM(E4:E10/COUNT(E4:E10))</f>
        <v>0</v>
      </c>
    </row>
    <row r="13" spans="1:6" x14ac:dyDescent="0.25">
      <c r="C13" s="7" t="s">
        <v>3</v>
      </c>
      <c r="E13" s="23">
        <f>MAX(E4:E12)-MIN(E4:E12)</f>
        <v>0</v>
      </c>
    </row>
  </sheetData>
  <sheetProtection algorithmName="SHA-512" hashValue="yOIN0L5K2FDWg1I6KHIKUnUg9skORn5scnSbmcYRXPzI7CbcDKYsCAwNR62Z767/rWq/2ny0jfs7iOWBJKKreg==" saltValue="iOaEHmF1aHknoE6S9i2LzQ==" spinCount="100000" sheet="1" objects="1" scenarios="1"/>
  <mergeCells count="10">
    <mergeCell ref="A9:F9"/>
    <mergeCell ref="A1:A2"/>
    <mergeCell ref="B1:B2"/>
    <mergeCell ref="C1:C2"/>
    <mergeCell ref="D1:D2"/>
    <mergeCell ref="E1:E2"/>
    <mergeCell ref="F1:F2"/>
    <mergeCell ref="A7:F7"/>
    <mergeCell ref="A3:F3"/>
    <mergeCell ref="A5:F5"/>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BA71073E-7835-468A-80E0-D6DE207CFA8C}">
          <x14:formula1>
            <xm:f>Summary!$A$2:$A$7</xm:f>
          </x14:formula1>
          <xm:sqref>D10 D4 D6 D8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BC97C-5F28-4805-8D17-98F3039383A6}">
  <sheetPr>
    <pageSetUpPr fitToPage="1"/>
  </sheetPr>
  <dimension ref="A1:F19"/>
  <sheetViews>
    <sheetView zoomScale="64" zoomScaleNormal="135" workbookViewId="0">
      <pane ySplit="2" topLeftCell="A3" activePane="bottomLeft" state="frozen"/>
      <selection pane="bottomLeft" activeCell="E8" sqref="E8:E10"/>
    </sheetView>
  </sheetViews>
  <sheetFormatPr defaultColWidth="11.125" defaultRowHeight="15.75" x14ac:dyDescent="0.25"/>
  <cols>
    <col min="1" max="1" width="10.625" style="14" customWidth="1"/>
    <col min="2" max="2" width="43.75" style="8"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137</v>
      </c>
      <c r="B3" s="42"/>
      <c r="C3" s="42"/>
      <c r="D3" s="42"/>
      <c r="E3" s="42"/>
      <c r="F3" s="42"/>
    </row>
    <row r="4" spans="1:6" ht="94.5" x14ac:dyDescent="0.25">
      <c r="A4" s="17" t="s">
        <v>138</v>
      </c>
      <c r="B4" s="25" t="s">
        <v>142</v>
      </c>
      <c r="C4" s="10"/>
      <c r="D4" s="11">
        <v>0</v>
      </c>
      <c r="E4" s="22">
        <f>AVERAGE(D4,D4)</f>
        <v>0</v>
      </c>
      <c r="F4" s="12"/>
    </row>
    <row r="5" spans="1:6" x14ac:dyDescent="0.25">
      <c r="A5" s="42" t="s">
        <v>139</v>
      </c>
      <c r="B5" s="42"/>
      <c r="C5" s="42"/>
      <c r="D5" s="42"/>
      <c r="E5" s="42"/>
      <c r="F5" s="42"/>
    </row>
    <row r="6" spans="1:6" ht="63" x14ac:dyDescent="0.25">
      <c r="A6" s="17" t="s">
        <v>140</v>
      </c>
      <c r="B6" s="25" t="s">
        <v>141</v>
      </c>
      <c r="C6" s="5"/>
      <c r="D6" s="11">
        <v>0</v>
      </c>
      <c r="E6" s="22">
        <f>AVERAGE(D6:D6)</f>
        <v>0</v>
      </c>
      <c r="F6" s="13"/>
    </row>
    <row r="7" spans="1:6" x14ac:dyDescent="0.25">
      <c r="A7" s="42" t="s">
        <v>143</v>
      </c>
      <c r="B7" s="42"/>
      <c r="C7" s="42"/>
      <c r="D7" s="42"/>
      <c r="E7" s="42"/>
      <c r="F7" s="42"/>
    </row>
    <row r="8" spans="1:6" ht="110.25" x14ac:dyDescent="0.25">
      <c r="A8" s="17" t="s">
        <v>144</v>
      </c>
      <c r="B8" s="26" t="s">
        <v>147</v>
      </c>
      <c r="C8" s="5"/>
      <c r="D8" s="11">
        <v>0</v>
      </c>
      <c r="E8" s="39">
        <f>AVERAGE(D8:D10)</f>
        <v>0</v>
      </c>
      <c r="F8" s="13"/>
    </row>
    <row r="9" spans="1:6" ht="47.25" x14ac:dyDescent="0.25">
      <c r="A9" s="20" t="s">
        <v>145</v>
      </c>
      <c r="B9" s="17" t="s">
        <v>148</v>
      </c>
      <c r="C9" s="6"/>
      <c r="D9" s="11">
        <v>0</v>
      </c>
      <c r="E9" s="39"/>
      <c r="F9" s="13"/>
    </row>
    <row r="10" spans="1:6" ht="47.25" x14ac:dyDescent="0.25">
      <c r="A10" s="17" t="s">
        <v>146</v>
      </c>
      <c r="B10" s="26" t="s">
        <v>149</v>
      </c>
      <c r="C10" s="5"/>
      <c r="D10" s="11">
        <v>0</v>
      </c>
      <c r="E10" s="39"/>
      <c r="F10" s="13"/>
    </row>
    <row r="11" spans="1:6" x14ac:dyDescent="0.25">
      <c r="A11" s="42" t="s">
        <v>150</v>
      </c>
      <c r="B11" s="42"/>
      <c r="C11" s="42"/>
      <c r="D11" s="42"/>
      <c r="E11" s="42"/>
      <c r="F11" s="42"/>
    </row>
    <row r="12" spans="1:6" ht="47.25" x14ac:dyDescent="0.25">
      <c r="A12" s="17" t="s">
        <v>151</v>
      </c>
      <c r="B12" s="26" t="s">
        <v>152</v>
      </c>
      <c r="C12" s="5"/>
      <c r="D12" s="11">
        <v>0</v>
      </c>
      <c r="E12" s="22">
        <f>AVERAGE(D12:D12)</f>
        <v>0</v>
      </c>
      <c r="F12" s="13"/>
    </row>
    <row r="13" spans="1:6" x14ac:dyDescent="0.25">
      <c r="A13" s="42" t="s">
        <v>154</v>
      </c>
      <c r="B13" s="42"/>
      <c r="C13" s="42"/>
      <c r="D13" s="42"/>
      <c r="E13" s="42"/>
      <c r="F13" s="42"/>
    </row>
    <row r="14" spans="1:6" ht="94.5" x14ac:dyDescent="0.25">
      <c r="A14" s="17" t="s">
        <v>153</v>
      </c>
      <c r="B14" s="26" t="s">
        <v>155</v>
      </c>
      <c r="C14" s="5"/>
      <c r="D14" s="11">
        <v>0</v>
      </c>
      <c r="E14" s="22">
        <f>AVERAGE(D14:D14)</f>
        <v>0</v>
      </c>
      <c r="F14" s="13"/>
    </row>
    <row r="15" spans="1:6" x14ac:dyDescent="0.25">
      <c r="A15" s="42" t="s">
        <v>156</v>
      </c>
      <c r="B15" s="42"/>
      <c r="C15" s="42"/>
      <c r="D15" s="42"/>
      <c r="E15" s="42"/>
      <c r="F15" s="42"/>
    </row>
    <row r="16" spans="1:6" ht="47.25" x14ac:dyDescent="0.25">
      <c r="A16" s="17" t="s">
        <v>157</v>
      </c>
      <c r="B16" s="26" t="s">
        <v>158</v>
      </c>
      <c r="C16" s="5"/>
      <c r="D16" s="11">
        <v>0</v>
      </c>
      <c r="E16" s="22">
        <f>AVERAGE(D16:D16)</f>
        <v>0</v>
      </c>
      <c r="F16" s="13"/>
    </row>
    <row r="18" spans="3:5" x14ac:dyDescent="0.25">
      <c r="C18" s="7" t="s">
        <v>2</v>
      </c>
      <c r="E18" s="23" cm="1">
        <f t="array" ref="E18">SUM(E4:E16/COUNT(E4:E16))</f>
        <v>0</v>
      </c>
    </row>
    <row r="19" spans="3:5" x14ac:dyDescent="0.25">
      <c r="C19" s="7" t="s">
        <v>3</v>
      </c>
      <c r="E19" s="23">
        <f>MAX(E4:E18)-MIN(E4:E18)</f>
        <v>0</v>
      </c>
    </row>
  </sheetData>
  <sheetProtection algorithmName="SHA-512" hashValue="NR+VshHj36YKz4C243dcTCvBe+F5nMSK/V9OQ2bX4XfK1AMhL0K6NBkEgUPHr4TWNE3spn3Zh+4S+JUV/n0qwg==" saltValue="YBAIe6VWYxdFYri7jTmnmw==" spinCount="100000" sheet="1" objects="1" scenarios="1"/>
  <mergeCells count="13">
    <mergeCell ref="A13:F13"/>
    <mergeCell ref="A15:F15"/>
    <mergeCell ref="F1:F2"/>
    <mergeCell ref="A1:A2"/>
    <mergeCell ref="B1:B2"/>
    <mergeCell ref="C1:C2"/>
    <mergeCell ref="D1:D2"/>
    <mergeCell ref="E1:E2"/>
    <mergeCell ref="A3:F3"/>
    <mergeCell ref="A5:F5"/>
    <mergeCell ref="A7:F7"/>
    <mergeCell ref="E8:E10"/>
    <mergeCell ref="A11:F11"/>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265AED9F-05F3-4AF5-AA4A-57BF7A396A83}">
          <x14:formula1>
            <xm:f>Summary!$A$2:$A$7</xm:f>
          </x14:formula1>
          <xm:sqref>D4 D16 D6 D14 D8:D10 D12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5908-AD2C-D64A-BE97-43888D50F318}">
  <sheetPr>
    <pageSetUpPr fitToPage="1"/>
  </sheetPr>
  <dimension ref="A1:F12"/>
  <sheetViews>
    <sheetView tabSelected="1" zoomScale="64" zoomScaleNormal="135" workbookViewId="0">
      <pane ySplit="2" topLeftCell="A3" activePane="bottomLeft" state="frozen"/>
      <selection pane="bottomLeft" activeCell="E4" sqref="E4:E5"/>
    </sheetView>
  </sheetViews>
  <sheetFormatPr defaultColWidth="11.125" defaultRowHeight="15.75" x14ac:dyDescent="0.25"/>
  <cols>
    <col min="1" max="1" width="10.625" style="14" customWidth="1"/>
    <col min="2" max="2" width="43.75" style="15" customWidth="1"/>
    <col min="3" max="3" width="7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24</v>
      </c>
      <c r="B3" s="42"/>
      <c r="C3" s="42"/>
      <c r="D3" s="42"/>
      <c r="E3" s="42"/>
      <c r="F3" s="42"/>
    </row>
    <row r="4" spans="1:6" ht="78.75" x14ac:dyDescent="0.25">
      <c r="A4" s="17" t="s">
        <v>21</v>
      </c>
      <c r="B4" s="18" t="s">
        <v>25</v>
      </c>
      <c r="C4" s="10"/>
      <c r="D4" s="11">
        <v>0</v>
      </c>
      <c r="E4" s="39">
        <f>AVERAGE(D4,D5)</f>
        <v>0</v>
      </c>
      <c r="F4" s="12"/>
    </row>
    <row r="5" spans="1:6" ht="78.75" x14ac:dyDescent="0.25">
      <c r="A5" s="17" t="s">
        <v>26</v>
      </c>
      <c r="B5" s="18" t="s">
        <v>27</v>
      </c>
      <c r="C5" s="10"/>
      <c r="D5" s="11">
        <v>0</v>
      </c>
      <c r="E5" s="39"/>
      <c r="F5" s="12"/>
    </row>
    <row r="6" spans="1:6" x14ac:dyDescent="0.25">
      <c r="A6" s="42" t="s">
        <v>28</v>
      </c>
      <c r="B6" s="42"/>
      <c r="C6" s="42"/>
      <c r="D6" s="42"/>
      <c r="E6" s="42"/>
      <c r="F6" s="42"/>
    </row>
    <row r="7" spans="1:6" ht="47.25" x14ac:dyDescent="0.25">
      <c r="A7" s="17" t="s">
        <v>22</v>
      </c>
      <c r="B7" s="19" t="s">
        <v>30</v>
      </c>
      <c r="C7" s="5"/>
      <c r="D7" s="11">
        <v>0</v>
      </c>
      <c r="E7" s="39">
        <f>AVERAGE(D7:D8)</f>
        <v>0</v>
      </c>
      <c r="F7" s="13"/>
    </row>
    <row r="8" spans="1:6" ht="31.5" x14ac:dyDescent="0.25">
      <c r="A8" s="17" t="s">
        <v>29</v>
      </c>
      <c r="B8" s="21" t="s">
        <v>33</v>
      </c>
      <c r="C8" s="6"/>
      <c r="D8" s="11">
        <v>0</v>
      </c>
      <c r="E8" s="39"/>
      <c r="F8" s="13"/>
    </row>
    <row r="10" spans="1:6" x14ac:dyDescent="0.25">
      <c r="C10" s="7" t="s">
        <v>2</v>
      </c>
      <c r="E10" s="23" cm="1">
        <f t="array" ref="E10">SUM(E4:E8/COUNT(E4:E8))</f>
        <v>0</v>
      </c>
    </row>
    <row r="11" spans="1:6" x14ac:dyDescent="0.25">
      <c r="C11" s="7" t="s">
        <v>3</v>
      </c>
      <c r="E11" s="23">
        <f>MAX(E4:E10)-MIN(E4:E10)</f>
        <v>0</v>
      </c>
    </row>
    <row r="12" spans="1:6" x14ac:dyDescent="0.25">
      <c r="A12" s="16"/>
    </row>
  </sheetData>
  <sheetProtection algorithmName="SHA-512" hashValue="eA80NCmjNii0IKvT1NbbB7UaA5Qy5CSN0VNKaGqaX0MbJlWT07uduA3OvO7JkfKMXIJkHQvCwvokM1mZAxKpeQ==" saltValue="KqwQMurakpXolzRZMEczNQ==" spinCount="100000" sheet="1" objects="1" scenarios="1"/>
  <mergeCells count="10">
    <mergeCell ref="F1:F2"/>
    <mergeCell ref="C1:C2"/>
    <mergeCell ref="B1:B2"/>
    <mergeCell ref="A1:A2"/>
    <mergeCell ref="E7:E8"/>
    <mergeCell ref="D1:D2"/>
    <mergeCell ref="E1:E2"/>
    <mergeCell ref="A3:F3"/>
    <mergeCell ref="A6:F6"/>
    <mergeCell ref="E4:E5"/>
  </mergeCells>
  <pageMargins left="0.7" right="0.7" top="0.75" bottom="0.75" header="0.3" footer="0.3"/>
  <pageSetup scale="37"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AA3A48B8-6A74-4D40-809B-83783A2E29B7}">
          <x14:formula1>
            <xm:f>Summary!$A$2:$A$7</xm:f>
          </x14:formula1>
          <xm:sqref>D4:D5 D7:D8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6E29-9BF0-4FF0-992C-D84348F4DD68}">
  <sheetPr>
    <pageSetUpPr fitToPage="1"/>
  </sheetPr>
  <dimension ref="A1:F14"/>
  <sheetViews>
    <sheetView zoomScale="64" zoomScaleNormal="135" workbookViewId="0">
      <pane ySplit="2" topLeftCell="A3" activePane="bottomLeft" state="frozen"/>
      <selection pane="bottomLeft" activeCell="E8" sqref="E8:E9"/>
    </sheetView>
  </sheetViews>
  <sheetFormatPr defaultColWidth="11.125" defaultRowHeight="15.75" x14ac:dyDescent="0.25"/>
  <cols>
    <col min="1" max="1" width="10.625" style="14" customWidth="1"/>
    <col min="2" max="2" width="43.75" style="15"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40</v>
      </c>
      <c r="B3" s="42"/>
      <c r="C3" s="42"/>
      <c r="D3" s="42"/>
      <c r="E3" s="42"/>
      <c r="F3" s="42"/>
    </row>
    <row r="4" spans="1:6" ht="47.25" x14ac:dyDescent="0.25">
      <c r="A4" s="17" t="s">
        <v>42</v>
      </c>
      <c r="B4" s="18" t="s">
        <v>47</v>
      </c>
      <c r="C4" s="24"/>
      <c r="D4" s="11">
        <v>0</v>
      </c>
      <c r="E4" s="22">
        <f>AVERAGE(D4,D4)</f>
        <v>0</v>
      </c>
      <c r="F4" s="12"/>
    </row>
    <row r="5" spans="1:6" x14ac:dyDescent="0.25">
      <c r="A5" s="42" t="s">
        <v>41</v>
      </c>
      <c r="B5" s="42"/>
      <c r="C5" s="42"/>
      <c r="D5" s="42"/>
      <c r="E5" s="42"/>
      <c r="F5" s="42"/>
    </row>
    <row r="6" spans="1:6" ht="47.25" x14ac:dyDescent="0.25">
      <c r="A6" s="17" t="s">
        <v>16</v>
      </c>
      <c r="B6" s="19" t="s">
        <v>48</v>
      </c>
      <c r="C6" s="19"/>
      <c r="D6" s="11">
        <v>0</v>
      </c>
      <c r="E6" s="22">
        <f>AVERAGE(D6:D6)</f>
        <v>0</v>
      </c>
      <c r="F6" s="13"/>
    </row>
    <row r="7" spans="1:6" x14ac:dyDescent="0.25">
      <c r="A7" s="42" t="s">
        <v>162</v>
      </c>
      <c r="B7" s="42"/>
      <c r="C7" s="42"/>
      <c r="D7" s="42"/>
      <c r="E7" s="42"/>
      <c r="F7" s="42"/>
    </row>
    <row r="8" spans="1:6" ht="94.5" x14ac:dyDescent="0.25">
      <c r="A8" s="20" t="s">
        <v>46</v>
      </c>
      <c r="B8" s="21" t="s">
        <v>163</v>
      </c>
      <c r="C8" s="21"/>
      <c r="D8" s="11">
        <v>0</v>
      </c>
      <c r="E8" s="43">
        <f>AVERAGE(D8:D9)</f>
        <v>0</v>
      </c>
      <c r="F8" s="13"/>
    </row>
    <row r="9" spans="1:6" ht="47.25" x14ac:dyDescent="0.25">
      <c r="A9" s="20" t="s">
        <v>164</v>
      </c>
      <c r="B9" s="21" t="s">
        <v>165</v>
      </c>
      <c r="C9" s="21"/>
      <c r="D9" s="11">
        <v>0</v>
      </c>
      <c r="E9" s="44"/>
      <c r="F9" s="13"/>
    </row>
    <row r="10" spans="1:6" x14ac:dyDescent="0.25">
      <c r="A10" s="42" t="s">
        <v>45</v>
      </c>
      <c r="B10" s="42"/>
      <c r="C10" s="42"/>
      <c r="D10" s="42"/>
      <c r="E10" s="42"/>
      <c r="F10" s="42"/>
    </row>
    <row r="11" spans="1:6" ht="78.75" x14ac:dyDescent="0.25">
      <c r="A11" s="17" t="s">
        <v>166</v>
      </c>
      <c r="B11" s="19" t="s">
        <v>49</v>
      </c>
      <c r="C11" s="19"/>
      <c r="D11" s="11">
        <v>0</v>
      </c>
      <c r="E11" s="22">
        <f>AVERAGE(D11:D11)</f>
        <v>0</v>
      </c>
      <c r="F11" s="13"/>
    </row>
    <row r="13" spans="1:6" x14ac:dyDescent="0.25">
      <c r="C13" s="7" t="s">
        <v>2</v>
      </c>
      <c r="E13" s="23" cm="1">
        <f t="array" ref="E13">SUM(E4:E11/COUNT(E4:E11))</f>
        <v>0</v>
      </c>
    </row>
    <row r="14" spans="1:6" x14ac:dyDescent="0.25">
      <c r="C14" s="7" t="s">
        <v>3</v>
      </c>
      <c r="E14" s="23">
        <f>MAX(E4:E13)-MIN(E4:E13)</f>
        <v>0</v>
      </c>
    </row>
  </sheetData>
  <sheetProtection algorithmName="SHA-512" hashValue="u11fQerqR2eMhrWsCtYHjg+ioWmUYILoeh3Gf7ZeC+p2b6CELExYGDKKabpwUGUi29vMu5+dEvQ64yznOdb2Bw==" saltValue="3Go8vd6FfRyRsZ90DajiOQ==" spinCount="100000" sheet="1" objects="1" scenarios="1"/>
  <mergeCells count="11">
    <mergeCell ref="A10:F10"/>
    <mergeCell ref="A3:F3"/>
    <mergeCell ref="A5:F5"/>
    <mergeCell ref="A7:F7"/>
    <mergeCell ref="E8:E9"/>
    <mergeCell ref="F1:F2"/>
    <mergeCell ref="A1:A2"/>
    <mergeCell ref="B1:B2"/>
    <mergeCell ref="C1:C2"/>
    <mergeCell ref="D1:D2"/>
    <mergeCell ref="E1:E2"/>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D19AA624-3BE7-43F7-A5C4-58D98315B01A}">
          <x14:formula1>
            <xm:f>Summary!$A$2:$A$7</xm:f>
          </x14:formula1>
          <xm:sqref>D11 D4 D6 D8:D9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E171F-FC57-4181-875A-B5CC0D1960D2}">
  <sheetPr>
    <pageSetUpPr fitToPage="1"/>
  </sheetPr>
  <dimension ref="A1:F14"/>
  <sheetViews>
    <sheetView zoomScale="64" zoomScaleNormal="135" workbookViewId="0">
      <pane ySplit="2" topLeftCell="A3" activePane="bottomLeft" state="frozen"/>
      <selection pane="bottomLeft" activeCell="E10" sqref="E10:E11"/>
    </sheetView>
  </sheetViews>
  <sheetFormatPr defaultColWidth="11.125" defaultRowHeight="15.75" x14ac:dyDescent="0.25"/>
  <cols>
    <col min="1" max="1" width="10.625" style="14" customWidth="1"/>
    <col min="2" max="2" width="43.75" style="15"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50</v>
      </c>
      <c r="B3" s="42"/>
      <c r="C3" s="42"/>
      <c r="D3" s="42"/>
      <c r="E3" s="42"/>
      <c r="F3" s="42"/>
    </row>
    <row r="4" spans="1:6" ht="63" x14ac:dyDescent="0.25">
      <c r="A4" s="17" t="s">
        <v>102</v>
      </c>
      <c r="B4" s="18" t="s">
        <v>54</v>
      </c>
      <c r="C4" s="10"/>
      <c r="D4" s="11">
        <v>0</v>
      </c>
      <c r="E4" s="22">
        <f>AVERAGE(D4,D4)</f>
        <v>0</v>
      </c>
      <c r="F4" s="12"/>
    </row>
    <row r="5" spans="1:6" x14ac:dyDescent="0.25">
      <c r="A5" s="42" t="s">
        <v>51</v>
      </c>
      <c r="B5" s="42"/>
      <c r="C5" s="42"/>
      <c r="D5" s="42"/>
      <c r="E5" s="42"/>
      <c r="F5" s="42"/>
    </row>
    <row r="6" spans="1:6" ht="63" x14ac:dyDescent="0.25">
      <c r="A6" s="17" t="s">
        <v>17</v>
      </c>
      <c r="B6" s="19" t="s">
        <v>55</v>
      </c>
      <c r="C6" s="5"/>
      <c r="D6" s="11">
        <v>0</v>
      </c>
      <c r="E6" s="22">
        <f>AVERAGE(D6:D6)</f>
        <v>0</v>
      </c>
      <c r="F6" s="13"/>
    </row>
    <row r="7" spans="1:6" x14ac:dyDescent="0.25">
      <c r="A7" s="42" t="s">
        <v>52</v>
      </c>
      <c r="B7" s="42"/>
      <c r="C7" s="42"/>
      <c r="D7" s="42"/>
      <c r="E7" s="42"/>
      <c r="F7" s="42"/>
    </row>
    <row r="8" spans="1:6" ht="78.75" x14ac:dyDescent="0.25">
      <c r="A8" s="17" t="s">
        <v>18</v>
      </c>
      <c r="B8" s="19" t="s">
        <v>56</v>
      </c>
      <c r="C8" s="5"/>
      <c r="D8" s="11">
        <v>0</v>
      </c>
      <c r="E8" s="22">
        <f>AVERAGE(D8:D8)</f>
        <v>0</v>
      </c>
      <c r="F8" s="13"/>
    </row>
    <row r="9" spans="1:6" x14ac:dyDescent="0.25">
      <c r="A9" s="42" t="s">
        <v>53</v>
      </c>
      <c r="B9" s="42"/>
      <c r="C9" s="42"/>
      <c r="D9" s="42"/>
      <c r="E9" s="42"/>
      <c r="F9" s="42"/>
    </row>
    <row r="10" spans="1:6" ht="63" x14ac:dyDescent="0.25">
      <c r="A10" s="17" t="s">
        <v>19</v>
      </c>
      <c r="B10" s="19" t="s">
        <v>57</v>
      </c>
      <c r="C10" s="5"/>
      <c r="D10" s="11">
        <v>0</v>
      </c>
      <c r="E10" s="39">
        <f>AVERAGE(D10:D11)</f>
        <v>0</v>
      </c>
      <c r="F10" s="13"/>
    </row>
    <row r="11" spans="1:6" ht="47.25" x14ac:dyDescent="0.25">
      <c r="A11" s="17" t="s">
        <v>20</v>
      </c>
      <c r="B11" s="19" t="s">
        <v>58</v>
      </c>
      <c r="C11" s="5"/>
      <c r="D11" s="11">
        <v>0</v>
      </c>
      <c r="E11" s="39"/>
      <c r="F11" s="13"/>
    </row>
    <row r="13" spans="1:6" x14ac:dyDescent="0.25">
      <c r="C13" s="7" t="s">
        <v>2</v>
      </c>
      <c r="E13" s="23" cm="1">
        <f t="array" ref="E13">SUM(E4:E11/COUNT(E4:E11))</f>
        <v>0</v>
      </c>
    </row>
    <row r="14" spans="1:6" x14ac:dyDescent="0.25">
      <c r="C14" s="7" t="s">
        <v>3</v>
      </c>
      <c r="E14" s="23">
        <f>MAX(E4:E13)-MIN(E4:E13)</f>
        <v>0</v>
      </c>
    </row>
  </sheetData>
  <sheetProtection algorithmName="SHA-512" hashValue="qTp1ijUV0tQgKHn6FFj9FNGlWOGsh/D+ocyVZFqzypLTcJB+wcH9Z+6xwYViOaaIhXNvivhUzO0alIiqOim6VA==" saltValue="IgbE6pm6Am6lgP+9QohTOQ==" spinCount="100000" sheet="1" objects="1" scenarios="1"/>
  <mergeCells count="11">
    <mergeCell ref="A9:F9"/>
    <mergeCell ref="E10:E11"/>
    <mergeCell ref="A3:F3"/>
    <mergeCell ref="A5:F5"/>
    <mergeCell ref="A7:F7"/>
    <mergeCell ref="F1:F2"/>
    <mergeCell ref="A1:A2"/>
    <mergeCell ref="B1:B2"/>
    <mergeCell ref="C1:C2"/>
    <mergeCell ref="D1:D2"/>
    <mergeCell ref="E1:E2"/>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1302B690-7084-4701-8462-903A3EBCA678}">
          <x14:formula1>
            <xm:f>Summary!$A$2:$A$7</xm:f>
          </x14:formula1>
          <xm:sqref>D6 D4 D8 D10:D11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6601C-B5C8-4B06-99EE-4F6C82B83FE1}">
  <sheetPr>
    <pageSetUpPr fitToPage="1"/>
  </sheetPr>
  <dimension ref="A1:F12"/>
  <sheetViews>
    <sheetView zoomScale="64" zoomScaleNormal="135" workbookViewId="0">
      <pane ySplit="2" topLeftCell="A3" activePane="bottomLeft" state="frozen"/>
      <selection pane="bottomLeft" activeCell="E6" sqref="E6:E7"/>
    </sheetView>
  </sheetViews>
  <sheetFormatPr defaultColWidth="11.125" defaultRowHeight="15.75" x14ac:dyDescent="0.25"/>
  <cols>
    <col min="1" max="1" width="10.625" style="14" customWidth="1"/>
    <col min="2" max="2" width="43.75" style="15"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59</v>
      </c>
      <c r="B3" s="42"/>
      <c r="C3" s="42"/>
      <c r="D3" s="42"/>
      <c r="E3" s="42"/>
      <c r="F3" s="42"/>
    </row>
    <row r="4" spans="1:6" ht="78.75" x14ac:dyDescent="0.25">
      <c r="A4" s="17" t="s">
        <v>60</v>
      </c>
      <c r="B4" s="18" t="s">
        <v>66</v>
      </c>
      <c r="C4" s="10"/>
      <c r="D4" s="11">
        <v>0</v>
      </c>
      <c r="E4" s="22">
        <f>AVERAGE(D4, D4)</f>
        <v>0</v>
      </c>
      <c r="F4" s="12"/>
    </row>
    <row r="5" spans="1:6" x14ac:dyDescent="0.25">
      <c r="A5" s="42" t="s">
        <v>61</v>
      </c>
      <c r="B5" s="42"/>
      <c r="C5" s="42"/>
      <c r="D5" s="42"/>
      <c r="E5" s="42"/>
      <c r="F5" s="42"/>
    </row>
    <row r="6" spans="1:6" ht="78.75" x14ac:dyDescent="0.25">
      <c r="A6" s="17" t="s">
        <v>62</v>
      </c>
      <c r="B6" s="19" t="s">
        <v>67</v>
      </c>
      <c r="C6" s="5"/>
      <c r="D6" s="11">
        <v>0</v>
      </c>
      <c r="E6" s="39">
        <f>AVERAGE(D6:D7)</f>
        <v>0</v>
      </c>
      <c r="F6" s="13"/>
    </row>
    <row r="7" spans="1:6" ht="110.25" x14ac:dyDescent="0.25">
      <c r="A7" s="20" t="s">
        <v>63</v>
      </c>
      <c r="B7" s="21" t="s">
        <v>68</v>
      </c>
      <c r="C7" s="6"/>
      <c r="D7" s="11">
        <v>0</v>
      </c>
      <c r="E7" s="39"/>
      <c r="F7" s="13"/>
    </row>
    <row r="8" spans="1:6" x14ac:dyDescent="0.25">
      <c r="A8" s="42" t="s">
        <v>64</v>
      </c>
      <c r="B8" s="42"/>
      <c r="C8" s="42"/>
      <c r="D8" s="42"/>
      <c r="E8" s="42"/>
      <c r="F8" s="42"/>
    </row>
    <row r="9" spans="1:6" ht="78.75" x14ac:dyDescent="0.25">
      <c r="A9" s="17" t="s">
        <v>65</v>
      </c>
      <c r="B9" s="19" t="s">
        <v>69</v>
      </c>
      <c r="C9" s="5"/>
      <c r="D9" s="11">
        <v>0</v>
      </c>
      <c r="E9" s="22">
        <f>AVERAGE(D9:D9)</f>
        <v>0</v>
      </c>
      <c r="F9" s="13"/>
    </row>
    <row r="11" spans="1:6" x14ac:dyDescent="0.25">
      <c r="C11" s="7" t="s">
        <v>2</v>
      </c>
      <c r="E11" s="23" cm="1">
        <f t="array" ref="E11">SUM(E4:E9/COUNT(E4:E9))</f>
        <v>0</v>
      </c>
    </row>
    <row r="12" spans="1:6" x14ac:dyDescent="0.25">
      <c r="C12" s="7" t="s">
        <v>3</v>
      </c>
      <c r="E12" s="23">
        <f>MAX(E4:E11)-MIN(E4:E11)</f>
        <v>0</v>
      </c>
    </row>
  </sheetData>
  <sheetProtection algorithmName="SHA-512" hashValue="HLzG+tZfxY3nFX0FebE2iNYKgp01sZgXnIfJIUwcOpLVTgiwKKEwLwnQO9yDgRtZdyMZkuWt/rwWXRll/oqPzQ==" saltValue="S/ti3/C7oC9Nop+h04eQkQ==" spinCount="100000" sheet="1" objects="1" scenarios="1"/>
  <mergeCells count="10">
    <mergeCell ref="A3:F3"/>
    <mergeCell ref="A5:F5"/>
    <mergeCell ref="E6:E7"/>
    <mergeCell ref="A8:F8"/>
    <mergeCell ref="F1:F2"/>
    <mergeCell ref="A1:A2"/>
    <mergeCell ref="B1:B2"/>
    <mergeCell ref="C1:C2"/>
    <mergeCell ref="D1:D2"/>
    <mergeCell ref="E1:E2"/>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1C667E11-16A0-4771-91EF-0CCFAA9D10DD}">
          <x14:formula1>
            <xm:f>Summary!$A$2:$A$7</xm:f>
          </x14:formula1>
          <xm:sqref>D6:D7 D4 D9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C854F-D688-442A-BCC4-B66913E3CBE2}">
  <sheetPr>
    <pageSetUpPr fitToPage="1"/>
  </sheetPr>
  <dimension ref="A1:F11"/>
  <sheetViews>
    <sheetView zoomScale="64" zoomScaleNormal="135" workbookViewId="0">
      <pane ySplit="2" topLeftCell="A3" activePane="bottomLeft" state="frozen"/>
      <selection pane="bottomLeft" activeCell="B4" sqref="B4"/>
    </sheetView>
  </sheetViews>
  <sheetFormatPr defaultColWidth="11.125" defaultRowHeight="15.75" x14ac:dyDescent="0.25"/>
  <cols>
    <col min="1" max="1" width="10.625" style="14" customWidth="1"/>
    <col min="2" max="2" width="43.75" style="15"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161</v>
      </c>
      <c r="B3" s="42"/>
      <c r="C3" s="42"/>
      <c r="D3" s="42"/>
      <c r="E3" s="42"/>
      <c r="F3" s="42"/>
    </row>
    <row r="4" spans="1:6" ht="47.25" x14ac:dyDescent="0.25">
      <c r="A4" s="17" t="s">
        <v>70</v>
      </c>
      <c r="B4" s="18" t="s">
        <v>71</v>
      </c>
      <c r="C4" s="10"/>
      <c r="D4" s="11">
        <v>0</v>
      </c>
      <c r="E4" s="22">
        <f>AVERAGE(D4,D4)</f>
        <v>0</v>
      </c>
      <c r="F4" s="12"/>
    </row>
    <row r="5" spans="1:6" x14ac:dyDescent="0.25">
      <c r="A5" s="42" t="s">
        <v>167</v>
      </c>
      <c r="B5" s="42"/>
      <c r="C5" s="42"/>
      <c r="D5" s="42"/>
      <c r="E5" s="42"/>
      <c r="F5" s="42"/>
    </row>
    <row r="6" spans="1:6" ht="63" x14ac:dyDescent="0.25">
      <c r="A6" s="17" t="s">
        <v>168</v>
      </c>
      <c r="B6" s="19" t="s">
        <v>169</v>
      </c>
      <c r="C6" s="5"/>
      <c r="D6" s="11">
        <v>0</v>
      </c>
      <c r="E6" s="22">
        <f>AVERAGE(D6:D6)</f>
        <v>0</v>
      </c>
      <c r="F6" s="13"/>
    </row>
    <row r="7" spans="1:6" x14ac:dyDescent="0.25">
      <c r="A7" s="42" t="s">
        <v>72</v>
      </c>
      <c r="B7" s="42"/>
      <c r="C7" s="42"/>
      <c r="D7" s="42"/>
      <c r="E7" s="42"/>
      <c r="F7" s="42"/>
    </row>
    <row r="8" spans="1:6" ht="47.25" x14ac:dyDescent="0.25">
      <c r="A8" s="17" t="s">
        <v>73</v>
      </c>
      <c r="B8" s="19" t="s">
        <v>79</v>
      </c>
      <c r="C8" s="5"/>
      <c r="D8" s="11">
        <v>0</v>
      </c>
      <c r="E8" s="22">
        <f>AVERAGE(D8:D8)</f>
        <v>0</v>
      </c>
      <c r="F8" s="13"/>
    </row>
    <row r="10" spans="1:6" x14ac:dyDescent="0.25">
      <c r="C10" s="7" t="s">
        <v>2</v>
      </c>
      <c r="E10" s="23" cm="1">
        <f t="array" ref="E10">SUM(E4:E8/COUNT(E4:E8))</f>
        <v>0</v>
      </c>
    </row>
    <row r="11" spans="1:6" x14ac:dyDescent="0.25">
      <c r="C11" s="7" t="s">
        <v>3</v>
      </c>
      <c r="E11" s="23">
        <f>MAX(E4:E10)-MIN(E4:E10)</f>
        <v>0</v>
      </c>
    </row>
  </sheetData>
  <sheetProtection algorithmName="SHA-512" hashValue="pepXD+dwc7415TtvE6g6pLq9GTIQZsIZq9Fu8JJgac3AmtfaACGMVMsxJjtdMYWlmDo6RE1rRLFxqG0rtB4ibQ==" saltValue="1CfLeowqolaW64BPP5lieg==" spinCount="100000" sheet="1" objects="1" scenarios="1"/>
  <mergeCells count="9">
    <mergeCell ref="A3:F3"/>
    <mergeCell ref="A7:F7"/>
    <mergeCell ref="A1:A2"/>
    <mergeCell ref="B1:B2"/>
    <mergeCell ref="C1:C2"/>
    <mergeCell ref="D1:D2"/>
    <mergeCell ref="E1:E2"/>
    <mergeCell ref="F1:F2"/>
    <mergeCell ref="A5:F5"/>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E1CDDBB0-8A25-41DC-A853-0B7F85DE0EE9}">
          <x14:formula1>
            <xm:f>Summary!$A$2:$A$7</xm:f>
          </x14:formula1>
          <xm:sqref>D8 D4 D6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AB8FA-E4FF-4069-BE23-A6BA34C00CF1}">
  <sheetPr>
    <pageSetUpPr fitToPage="1"/>
  </sheetPr>
  <dimension ref="A1:F12"/>
  <sheetViews>
    <sheetView zoomScale="64" zoomScaleNormal="135" workbookViewId="0">
      <pane ySplit="2" topLeftCell="A3" activePane="bottomLeft" state="frozen"/>
      <selection pane="bottomLeft" activeCell="E6" sqref="E6:E7"/>
    </sheetView>
  </sheetViews>
  <sheetFormatPr defaultColWidth="11.125" defaultRowHeight="15.75" x14ac:dyDescent="0.25"/>
  <cols>
    <col min="1" max="1" width="10.625" style="14" customWidth="1"/>
    <col min="2" max="2" width="43.75" style="15"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74</v>
      </c>
      <c r="B3" s="42"/>
      <c r="C3" s="42"/>
      <c r="D3" s="42"/>
      <c r="E3" s="42"/>
      <c r="F3" s="42"/>
    </row>
    <row r="4" spans="1:6" ht="63" x14ac:dyDescent="0.25">
      <c r="A4" s="17" t="s">
        <v>78</v>
      </c>
      <c r="B4" s="18" t="s">
        <v>77</v>
      </c>
      <c r="C4" s="10"/>
      <c r="D4" s="11">
        <v>0</v>
      </c>
      <c r="E4" s="22">
        <f>AVERAGE(D4,D4)</f>
        <v>0</v>
      </c>
      <c r="F4" s="12"/>
    </row>
    <row r="5" spans="1:6" x14ac:dyDescent="0.25">
      <c r="A5" s="42" t="s">
        <v>75</v>
      </c>
      <c r="B5" s="42"/>
      <c r="C5" s="42"/>
      <c r="D5" s="42"/>
      <c r="E5" s="42"/>
      <c r="F5" s="42"/>
    </row>
    <row r="6" spans="1:6" ht="126" x14ac:dyDescent="0.25">
      <c r="A6" s="17" t="s">
        <v>80</v>
      </c>
      <c r="B6" s="19" t="s">
        <v>82</v>
      </c>
      <c r="C6" s="5"/>
      <c r="D6" s="11">
        <v>0</v>
      </c>
      <c r="E6" s="39">
        <f>AVERAGE(D6:D7)</f>
        <v>0</v>
      </c>
      <c r="F6" s="13"/>
    </row>
    <row r="7" spans="1:6" ht="63" x14ac:dyDescent="0.25">
      <c r="A7" s="20" t="s">
        <v>81</v>
      </c>
      <c r="B7" s="21" t="s">
        <v>83</v>
      </c>
      <c r="C7" s="6"/>
      <c r="D7" s="11">
        <v>0</v>
      </c>
      <c r="E7" s="39"/>
      <c r="F7" s="13"/>
    </row>
    <row r="8" spans="1:6" x14ac:dyDescent="0.25">
      <c r="A8" s="42" t="s">
        <v>76</v>
      </c>
      <c r="B8" s="42"/>
      <c r="C8" s="42"/>
      <c r="D8" s="42"/>
      <c r="E8" s="42"/>
      <c r="F8" s="42"/>
    </row>
    <row r="9" spans="1:6" ht="47.25" x14ac:dyDescent="0.25">
      <c r="A9" s="17" t="s">
        <v>84</v>
      </c>
      <c r="B9" s="19" t="s">
        <v>85</v>
      </c>
      <c r="C9" s="5"/>
      <c r="D9" s="11">
        <v>0</v>
      </c>
      <c r="E9" s="22">
        <f>AVERAGE(D9:D9)</f>
        <v>0</v>
      </c>
      <c r="F9" s="13"/>
    </row>
    <row r="11" spans="1:6" x14ac:dyDescent="0.25">
      <c r="C11" s="7" t="s">
        <v>2</v>
      </c>
      <c r="E11" s="23" cm="1">
        <f t="array" ref="E11">SUM(E4:E9/COUNT(E4:E9))</f>
        <v>0</v>
      </c>
    </row>
    <row r="12" spans="1:6" x14ac:dyDescent="0.25">
      <c r="C12" s="7" t="s">
        <v>3</v>
      </c>
      <c r="E12" s="23">
        <f>MAX(E4:E11)-MIN(E4:E11)</f>
        <v>0</v>
      </c>
    </row>
  </sheetData>
  <sheetProtection algorithmName="SHA-512" hashValue="Ys98gYlXntOfmBUEB3OuLMmTKoCk/Ya65w6iypfFgMzWHF6vO/Qzox3A7YID7lLtHPAvhXfmIm+tAM9NTstrfQ==" saltValue="k09EcH6hYbL9F9mNt4/19g==" spinCount="100000" sheet="1" objects="1" scenarios="1"/>
  <mergeCells count="10">
    <mergeCell ref="A3:F3"/>
    <mergeCell ref="A5:F5"/>
    <mergeCell ref="E6:E7"/>
    <mergeCell ref="A8:F8"/>
    <mergeCell ref="F1:F2"/>
    <mergeCell ref="A1:A2"/>
    <mergeCell ref="B1:B2"/>
    <mergeCell ref="C1:C2"/>
    <mergeCell ref="D1:D2"/>
    <mergeCell ref="E1:E2"/>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8A5536C5-9960-4E4A-917E-DDFA56E1BB76}">
          <x14:formula1>
            <xm:f>Summary!$A$2:$A$7</xm:f>
          </x14:formula1>
          <xm:sqref>D9 D4 D6:D7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DDA43-5593-40B9-9F12-1D2F330D4C7D}">
  <sheetPr>
    <pageSetUpPr fitToPage="1"/>
  </sheetPr>
  <dimension ref="A1:F14"/>
  <sheetViews>
    <sheetView zoomScale="64" zoomScaleNormal="135" workbookViewId="0">
      <pane ySplit="2" topLeftCell="A3" activePane="bottomLeft" state="frozen"/>
      <selection pane="bottomLeft" activeCell="E7" sqref="E7"/>
    </sheetView>
  </sheetViews>
  <sheetFormatPr defaultColWidth="11.125" defaultRowHeight="15.75" x14ac:dyDescent="0.25"/>
  <cols>
    <col min="1" max="1" width="10.625" style="14" customWidth="1"/>
    <col min="2" max="2" width="43.75" style="15"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87</v>
      </c>
      <c r="B3" s="42"/>
      <c r="C3" s="42"/>
      <c r="D3" s="42"/>
      <c r="E3" s="42"/>
      <c r="F3" s="42"/>
    </row>
    <row r="4" spans="1:6" ht="78.75" x14ac:dyDescent="0.25">
      <c r="A4" s="17" t="s">
        <v>93</v>
      </c>
      <c r="B4" s="18" t="s">
        <v>95</v>
      </c>
      <c r="C4" s="10"/>
      <c r="D4" s="11">
        <v>0</v>
      </c>
      <c r="E4" s="39">
        <f>AVERAGE(D4,D5)</f>
        <v>0</v>
      </c>
      <c r="F4" s="12"/>
    </row>
    <row r="5" spans="1:6" ht="94.5" x14ac:dyDescent="0.25">
      <c r="A5" s="17" t="s">
        <v>94</v>
      </c>
      <c r="B5" s="18" t="s">
        <v>96</v>
      </c>
      <c r="C5" s="10"/>
      <c r="D5" s="11">
        <v>0</v>
      </c>
      <c r="E5" s="39"/>
      <c r="F5" s="12"/>
    </row>
    <row r="6" spans="1:6" x14ac:dyDescent="0.25">
      <c r="A6" s="42" t="s">
        <v>86</v>
      </c>
      <c r="B6" s="42"/>
      <c r="C6" s="42"/>
      <c r="D6" s="42"/>
      <c r="E6" s="42"/>
      <c r="F6" s="42"/>
    </row>
    <row r="7" spans="1:6" ht="63" x14ac:dyDescent="0.25">
      <c r="A7" s="17" t="s">
        <v>92</v>
      </c>
      <c r="B7" s="19" t="s">
        <v>97</v>
      </c>
      <c r="C7" s="5"/>
      <c r="D7" s="11">
        <v>0</v>
      </c>
      <c r="E7" s="22">
        <f>AVERAGE(D7:D7)</f>
        <v>0</v>
      </c>
      <c r="F7" s="13"/>
    </row>
    <row r="8" spans="1:6" x14ac:dyDescent="0.25">
      <c r="A8" s="42" t="s">
        <v>88</v>
      </c>
      <c r="B8" s="42"/>
      <c r="C8" s="42"/>
      <c r="D8" s="42"/>
      <c r="E8" s="42"/>
      <c r="F8" s="42"/>
    </row>
    <row r="9" spans="1:6" ht="47.25" x14ac:dyDescent="0.25">
      <c r="A9" s="17" t="s">
        <v>91</v>
      </c>
      <c r="B9" s="19" t="s">
        <v>98</v>
      </c>
      <c r="C9" s="5"/>
      <c r="D9" s="11">
        <v>0</v>
      </c>
      <c r="E9" s="22">
        <f>AVERAGE(D9:D9)</f>
        <v>0</v>
      </c>
      <c r="F9" s="13"/>
    </row>
    <row r="10" spans="1:6" x14ac:dyDescent="0.25">
      <c r="A10" s="42" t="s">
        <v>89</v>
      </c>
      <c r="B10" s="42"/>
      <c r="C10" s="42"/>
      <c r="D10" s="42"/>
      <c r="E10" s="42"/>
      <c r="F10" s="42"/>
    </row>
    <row r="11" spans="1:6" ht="63" x14ac:dyDescent="0.25">
      <c r="A11" s="17" t="s">
        <v>90</v>
      </c>
      <c r="B11" s="19" t="s">
        <v>99</v>
      </c>
      <c r="C11" s="5"/>
      <c r="D11" s="11">
        <v>0</v>
      </c>
      <c r="E11" s="22">
        <f>AVERAGE(D11:D11)</f>
        <v>0</v>
      </c>
      <c r="F11" s="13"/>
    </row>
    <row r="13" spans="1:6" x14ac:dyDescent="0.25">
      <c r="C13" s="7" t="s">
        <v>2</v>
      </c>
      <c r="E13" s="23" cm="1">
        <f t="array" ref="E13">SUM(E4:E11/COUNT(E4:E11))</f>
        <v>0</v>
      </c>
    </row>
    <row r="14" spans="1:6" x14ac:dyDescent="0.25">
      <c r="C14" s="7" t="s">
        <v>3</v>
      </c>
      <c r="E14" s="23">
        <f>MAX(E4:E13)-MIN(E4:E13)</f>
        <v>0</v>
      </c>
    </row>
  </sheetData>
  <sheetProtection algorithmName="SHA-512" hashValue="jSdRj4UvKwkmU7EyfewPArM3DsoIhRS/YZatErkLu8XtbPzr6BKXC+6D+l19yEVh+bYS2l/Bth3XYkXuBCB+cQ==" saltValue="+Y9JZduK2Zx91epxYayIjg==" spinCount="100000" sheet="1" objects="1" scenarios="1"/>
  <mergeCells count="11">
    <mergeCell ref="F1:F2"/>
    <mergeCell ref="A1:A2"/>
    <mergeCell ref="B1:B2"/>
    <mergeCell ref="C1:C2"/>
    <mergeCell ref="D1:D2"/>
    <mergeCell ref="E1:E2"/>
    <mergeCell ref="A10:F10"/>
    <mergeCell ref="A3:F3"/>
    <mergeCell ref="E4:E5"/>
    <mergeCell ref="A6:F6"/>
    <mergeCell ref="A8:F8"/>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7E76295D-2A76-4D0F-95BE-61C2F57634AC}">
          <x14:formula1>
            <xm:f>Summary!$A$2:$A$7</xm:f>
          </x14:formula1>
          <xm:sqref>D7 D11 D9 D4:D5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190B9-E67E-40BC-A2C7-105576DEE0AD}">
  <sheetPr>
    <pageSetUpPr fitToPage="1"/>
  </sheetPr>
  <dimension ref="A1:F21"/>
  <sheetViews>
    <sheetView zoomScale="64" zoomScaleNormal="135" workbookViewId="0">
      <pane ySplit="2" topLeftCell="A3" activePane="bottomLeft" state="frozen"/>
      <selection pane="bottomLeft" activeCell="E10" sqref="E10"/>
    </sheetView>
  </sheetViews>
  <sheetFormatPr defaultColWidth="11.125" defaultRowHeight="15.75" x14ac:dyDescent="0.25"/>
  <cols>
    <col min="1" max="1" width="10.625" style="14" customWidth="1"/>
    <col min="2" max="2" width="43.75" style="8" customWidth="1"/>
    <col min="3" max="3" width="56.125" style="9" customWidth="1"/>
    <col min="4" max="4" width="14.625" style="8" customWidth="1"/>
    <col min="5" max="5" width="15.5" style="8" customWidth="1"/>
    <col min="6" max="6" width="69.5" style="9" customWidth="1"/>
    <col min="7" max="16384" width="11.125" style="9"/>
  </cols>
  <sheetData>
    <row r="1" spans="1:6" x14ac:dyDescent="0.25">
      <c r="A1" s="38" t="s">
        <v>0</v>
      </c>
      <c r="B1" s="38" t="s">
        <v>1</v>
      </c>
      <c r="C1" s="38" t="s">
        <v>32</v>
      </c>
      <c r="D1" s="40" t="s">
        <v>43</v>
      </c>
      <c r="E1" s="41" t="s">
        <v>44</v>
      </c>
      <c r="F1" s="37" t="s">
        <v>31</v>
      </c>
    </row>
    <row r="2" spans="1:6" x14ac:dyDescent="0.25">
      <c r="A2" s="38"/>
      <c r="B2" s="38"/>
      <c r="C2" s="38"/>
      <c r="D2" s="40"/>
      <c r="E2" s="41"/>
      <c r="F2" s="37"/>
    </row>
    <row r="3" spans="1:6" x14ac:dyDescent="0.25">
      <c r="A3" s="42" t="s">
        <v>100</v>
      </c>
      <c r="B3" s="42"/>
      <c r="C3" s="42"/>
      <c r="D3" s="42"/>
      <c r="E3" s="42"/>
      <c r="F3" s="42"/>
    </row>
    <row r="4" spans="1:6" ht="78.75" x14ac:dyDescent="0.25">
      <c r="A4" s="17" t="s">
        <v>101</v>
      </c>
      <c r="B4" s="25" t="s">
        <v>103</v>
      </c>
      <c r="C4" s="10"/>
      <c r="D4" s="11">
        <v>0</v>
      </c>
      <c r="E4" s="22">
        <f>AVERAGE(D4,D4)</f>
        <v>0</v>
      </c>
      <c r="F4" s="12"/>
    </row>
    <row r="5" spans="1:6" x14ac:dyDescent="0.25">
      <c r="A5" s="42" t="s">
        <v>104</v>
      </c>
      <c r="B5" s="42"/>
      <c r="C5" s="42"/>
      <c r="D5" s="42"/>
      <c r="E5" s="42"/>
      <c r="F5" s="42"/>
    </row>
    <row r="6" spans="1:6" ht="47.25" x14ac:dyDescent="0.25">
      <c r="A6" s="17" t="s">
        <v>105</v>
      </c>
      <c r="B6" s="26" t="s">
        <v>106</v>
      </c>
      <c r="C6" s="5"/>
      <c r="D6" s="11">
        <v>0</v>
      </c>
      <c r="E6" s="22">
        <f>AVERAGE(D6:D6)</f>
        <v>0</v>
      </c>
      <c r="F6" s="13"/>
    </row>
    <row r="7" spans="1:6" x14ac:dyDescent="0.25">
      <c r="A7" s="42" t="s">
        <v>107</v>
      </c>
      <c r="B7" s="42"/>
      <c r="C7" s="42"/>
      <c r="D7" s="42"/>
      <c r="E7" s="42"/>
      <c r="F7" s="42"/>
    </row>
    <row r="8" spans="1:6" ht="47.25" x14ac:dyDescent="0.25">
      <c r="A8" s="17" t="s">
        <v>108</v>
      </c>
      <c r="B8" s="26" t="s">
        <v>109</v>
      </c>
      <c r="C8" s="5"/>
      <c r="D8" s="11">
        <v>0</v>
      </c>
      <c r="E8" s="22">
        <f>AVERAGE(D8:D8)</f>
        <v>0</v>
      </c>
      <c r="F8" s="13"/>
    </row>
    <row r="9" spans="1:6" x14ac:dyDescent="0.25">
      <c r="A9" s="42" t="s">
        <v>110</v>
      </c>
      <c r="B9" s="42"/>
      <c r="C9" s="42"/>
      <c r="D9" s="42"/>
      <c r="E9" s="42"/>
      <c r="F9" s="42"/>
    </row>
    <row r="10" spans="1:6" ht="47.25" x14ac:dyDescent="0.25">
      <c r="A10" s="17" t="s">
        <v>111</v>
      </c>
      <c r="B10" s="26" t="s">
        <v>112</v>
      </c>
      <c r="C10" s="5"/>
      <c r="D10" s="11">
        <v>0</v>
      </c>
      <c r="E10" s="22">
        <f>AVERAGE(D10:D10)</f>
        <v>0</v>
      </c>
      <c r="F10" s="13"/>
    </row>
    <row r="11" spans="1:6" x14ac:dyDescent="0.25">
      <c r="A11" s="42" t="s">
        <v>113</v>
      </c>
      <c r="B11" s="42"/>
      <c r="C11" s="42"/>
      <c r="D11" s="42"/>
      <c r="E11" s="42"/>
      <c r="F11" s="42"/>
    </row>
    <row r="12" spans="1:6" ht="47.25" x14ac:dyDescent="0.25">
      <c r="A12" s="17" t="s">
        <v>114</v>
      </c>
      <c r="B12" s="26" t="s">
        <v>115</v>
      </c>
      <c r="C12" s="5"/>
      <c r="D12" s="11">
        <v>0</v>
      </c>
      <c r="E12" s="22">
        <f>AVERAGE(D12:D12)</f>
        <v>0</v>
      </c>
      <c r="F12" s="13"/>
    </row>
    <row r="13" spans="1:6" x14ac:dyDescent="0.25">
      <c r="A13" s="42" t="s">
        <v>116</v>
      </c>
      <c r="B13" s="42"/>
      <c r="C13" s="42"/>
      <c r="D13" s="42"/>
      <c r="E13" s="42"/>
      <c r="F13" s="42"/>
    </row>
    <row r="14" spans="1:6" ht="47.25" x14ac:dyDescent="0.25">
      <c r="A14" s="17" t="s">
        <v>117</v>
      </c>
      <c r="B14" s="26" t="s">
        <v>118</v>
      </c>
      <c r="C14" s="5"/>
      <c r="D14" s="11">
        <v>0</v>
      </c>
      <c r="E14" s="22">
        <f>AVERAGE(D14:D14)</f>
        <v>0</v>
      </c>
      <c r="F14" s="13"/>
    </row>
    <row r="15" spans="1:6" x14ac:dyDescent="0.25">
      <c r="A15" s="42" t="s">
        <v>119</v>
      </c>
      <c r="B15" s="42"/>
      <c r="C15" s="42"/>
      <c r="D15" s="42"/>
      <c r="E15" s="42"/>
      <c r="F15" s="42"/>
    </row>
    <row r="16" spans="1:6" ht="94.5" x14ac:dyDescent="0.25">
      <c r="A16" s="17" t="s">
        <v>120</v>
      </c>
      <c r="B16" s="26" t="s">
        <v>124</v>
      </c>
      <c r="C16" s="5"/>
      <c r="D16" s="11">
        <v>0</v>
      </c>
      <c r="E16" s="22">
        <f>AVERAGE(D16:D16)</f>
        <v>0</v>
      </c>
      <c r="F16" s="13"/>
    </row>
    <row r="17" spans="1:6" x14ac:dyDescent="0.25">
      <c r="A17" s="42" t="s">
        <v>121</v>
      </c>
      <c r="B17" s="42"/>
      <c r="C17" s="42"/>
      <c r="D17" s="42"/>
      <c r="E17" s="42"/>
      <c r="F17" s="42"/>
    </row>
    <row r="18" spans="1:6" ht="63" x14ac:dyDescent="0.25">
      <c r="A18" s="17" t="s">
        <v>122</v>
      </c>
      <c r="B18" s="26" t="s">
        <v>123</v>
      </c>
      <c r="C18" s="5"/>
      <c r="D18" s="11">
        <v>0</v>
      </c>
      <c r="E18" s="22">
        <f>AVERAGE(D18:D18)</f>
        <v>0</v>
      </c>
      <c r="F18" s="13"/>
    </row>
    <row r="20" spans="1:6" x14ac:dyDescent="0.25">
      <c r="C20" s="7" t="s">
        <v>2</v>
      </c>
      <c r="E20" s="23" cm="1">
        <f t="array" ref="E20">SUM(E4:E18/COUNT(E4:E18))</f>
        <v>0</v>
      </c>
    </row>
    <row r="21" spans="1:6" x14ac:dyDescent="0.25">
      <c r="C21" s="7" t="s">
        <v>3</v>
      </c>
      <c r="E21" s="23">
        <f>MAX(E4:E20)-MIN(E4:E20)</f>
        <v>0</v>
      </c>
    </row>
  </sheetData>
  <sheetProtection algorithmName="SHA-512" hashValue="71FKlDR5DJPKNJjd4grVYaD4NO2DVsAM5zYvAtNyBWR/yUB1p8iqYBsM+zVKYM2t2jiSTjbA91UjUaUcIVowrw==" saltValue="bDZAy0uln6cyGwffDue7JA==" spinCount="100000" sheet="1" objects="1" scenarios="1"/>
  <mergeCells count="14">
    <mergeCell ref="A3:F3"/>
    <mergeCell ref="A5:F5"/>
    <mergeCell ref="A7:F7"/>
    <mergeCell ref="F1:F2"/>
    <mergeCell ref="A1:A2"/>
    <mergeCell ref="B1:B2"/>
    <mergeCell ref="C1:C2"/>
    <mergeCell ref="D1:D2"/>
    <mergeCell ref="E1:E2"/>
    <mergeCell ref="A11:F11"/>
    <mergeCell ref="A9:F9"/>
    <mergeCell ref="A17:F17"/>
    <mergeCell ref="A15:F15"/>
    <mergeCell ref="A13:F13"/>
  </mergeCells>
  <pageMargins left="0.7" right="0.7" top="0.75" bottom="0.75" header="0.3" footer="0.3"/>
  <pageSetup scale="39" fitToHeight="0"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B6223F12-F7BA-464B-AB51-E371D5873768}">
          <x14:formula1>
            <xm:f>Summary!$A$2:$A$7</xm:f>
          </x14:formula1>
          <xm:sqref>D6 D18 D4 D16 D14 D12 D8 D10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bca02f-792c-4764-bbd4-6a719866e5f7" xsi:nil="true"/>
    <lcf76f155ced4ddcb4097134ff3c332f xmlns="772fc200-abf7-48ef-b4ac-7d44cb7bbdd9">
      <Terms xmlns="http://schemas.microsoft.com/office/infopath/2007/PartnerControls"/>
    </lcf76f155ced4ddcb4097134ff3c332f>
    <SubmitterName xmlns="772fc200-abf7-48ef-b4ac-7d44cb7bbdd9" xsi:nil="true"/>
    <SubmitterEmail xmlns="772fc200-abf7-48ef-b4ac-7d44cb7bbdd9" xsi:nil="true"/>
    <Comments xmlns="772fc200-abf7-48ef-b4ac-7d44cb7bbdd9" xsi:nil="true"/>
    <ImportError xmlns="772fc200-abf7-48ef-b4ac-7d44cb7bbdd9" xsi:nil="true"/>
    <StartImport xmlns="772fc200-abf7-48ef-b4ac-7d44cb7bbdd9">false</StartImport>
    <SubmitterOrganization xmlns="772fc200-abf7-48ef-b4ac-7d44cb7bbdd9" xsi:nil="true"/>
    <ImportDate xmlns="772fc200-abf7-48ef-b4ac-7d44cb7bbdd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5CB65D1CCB0A46A989E247049EA023" ma:contentTypeVersion="22" ma:contentTypeDescription="Create a new document." ma:contentTypeScope="" ma:versionID="f5b7e56588383a68423b4fd902b14885">
  <xsd:schema xmlns:xsd="http://www.w3.org/2001/XMLSchema" xmlns:xs="http://www.w3.org/2001/XMLSchema" xmlns:p="http://schemas.microsoft.com/office/2006/metadata/properties" xmlns:ns2="772fc200-abf7-48ef-b4ac-7d44cb7bbdd9" xmlns:ns3="e9bca02f-792c-4764-bbd4-6a719866e5f7" targetNamespace="http://schemas.microsoft.com/office/2006/metadata/properties" ma:root="true" ma:fieldsID="238ff96c712cdf1a21f4206e98ed6b51" ns2:_="" ns3:_="">
    <xsd:import namespace="772fc200-abf7-48ef-b4ac-7d44cb7bbdd9"/>
    <xsd:import namespace="e9bca02f-792c-4764-bbd4-6a719866e5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Comments" minOccurs="0"/>
                <xsd:element ref="ns2:SubmitterName" minOccurs="0"/>
                <xsd:element ref="ns2:SubmitterOrganization" minOccurs="0"/>
                <xsd:element ref="ns2:SubmitterEmail" minOccurs="0"/>
                <xsd:element ref="ns2:StartImport" minOccurs="0"/>
                <xsd:element ref="ns2:ImportDate" minOccurs="0"/>
                <xsd:element ref="ns2:ImportErr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2fc200-abf7-48ef-b4ac-7d44cb7bbd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da2d8028-c701-4aac-a014-6ce1edc6cfb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Comments" ma:index="23" nillable="true" ma:displayName="Comments" ma:format="Dropdown" ma:internalName="Comments">
      <xsd:simpleType>
        <xsd:restriction base="dms:Note">
          <xsd:maxLength value="255"/>
        </xsd:restriction>
      </xsd:simpleType>
    </xsd:element>
    <xsd:element name="SubmitterName" ma:index="24" nillable="true" ma:displayName="SubmitterName" ma:internalName="SubmitterName">
      <xsd:simpleType>
        <xsd:restriction base="dms:Text">
          <xsd:maxLength value="255"/>
        </xsd:restriction>
      </xsd:simpleType>
    </xsd:element>
    <xsd:element name="SubmitterOrganization" ma:index="25" nillable="true" ma:displayName="SubmitterOrganization" ma:internalName="SubmitterOrganization">
      <xsd:simpleType>
        <xsd:restriction base="dms:Text">
          <xsd:maxLength value="255"/>
        </xsd:restriction>
      </xsd:simpleType>
    </xsd:element>
    <xsd:element name="SubmitterEmail" ma:index="26" nillable="true" ma:displayName="SubmitterEmail" ma:internalName="SubmitterEmail">
      <xsd:simpleType>
        <xsd:restriction base="dms:Text">
          <xsd:maxLength value="255"/>
        </xsd:restriction>
      </xsd:simpleType>
    </xsd:element>
    <xsd:element name="StartImport" ma:index="27" nillable="true" ma:displayName="StartImport" ma:default="0" ma:internalName="StartImport">
      <xsd:simpleType>
        <xsd:restriction base="dms:Boolean"/>
      </xsd:simpleType>
    </xsd:element>
    <xsd:element name="ImportDate" ma:index="28" nillable="true" ma:displayName="ImportDate" ma:format="DateOnly" ma:internalName="ImportDate">
      <xsd:simpleType>
        <xsd:restriction base="dms:DateTime"/>
      </xsd:simpleType>
    </xsd:element>
    <xsd:element name="ImportError" ma:index="29" nillable="true" ma:displayName="ImportError" ma:internalName="ImportErro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9bca02f-792c-4764-bbd4-6a719866e5f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23a45c4d-f906-4f93-9581-8a4d4170edbd}" ma:internalName="TaxCatchAll" ma:showField="CatchAllData" ma:web="e9bca02f-792c-4764-bbd4-6a719866e5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6D3A29-CFCA-47C1-9461-FD280563C1E2}">
  <ds:schemaRefs>
    <ds:schemaRef ds:uri="http://schemas.microsoft.com/office/2006/metadata/properties"/>
    <ds:schemaRef ds:uri="http://purl.org/dc/elements/1.1/"/>
    <ds:schemaRef ds:uri="http://schemas.microsoft.com/office/2006/documentManagement/types"/>
    <ds:schemaRef ds:uri="http://www.w3.org/XML/1998/namespace"/>
    <ds:schemaRef ds:uri="772fc200-abf7-48ef-b4ac-7d44cb7bbdd9"/>
    <ds:schemaRef ds:uri="http://purl.org/dc/terms/"/>
    <ds:schemaRef ds:uri="http://schemas.microsoft.com/office/infopath/2007/PartnerControls"/>
    <ds:schemaRef ds:uri="http://purl.org/dc/dcmitype/"/>
    <ds:schemaRef ds:uri="http://schemas.openxmlformats.org/package/2006/metadata/core-properties"/>
    <ds:schemaRef ds:uri="e9bca02f-792c-4764-bbd4-6a719866e5f7"/>
  </ds:schemaRefs>
</ds:datastoreItem>
</file>

<file path=customXml/itemProps2.xml><?xml version="1.0" encoding="utf-8"?>
<ds:datastoreItem xmlns:ds="http://schemas.openxmlformats.org/officeDocument/2006/customXml" ds:itemID="{D8AFED64-D212-4FA7-A98B-FD798B0CAA5D}">
  <ds:schemaRefs>
    <ds:schemaRef ds:uri="http://schemas.microsoft.com/sharepoint/v3/contenttype/forms"/>
  </ds:schemaRefs>
</ds:datastoreItem>
</file>

<file path=customXml/itemProps3.xml><?xml version="1.0" encoding="utf-8"?>
<ds:datastoreItem xmlns:ds="http://schemas.openxmlformats.org/officeDocument/2006/customXml" ds:itemID="{16D33FAC-AA2D-4182-B1CB-A97DE85990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2fc200-abf7-48ef-b4ac-7d44cb7bbdd9"/>
    <ds:schemaRef ds:uri="e9bca02f-792c-4764-bbd4-6a719866e5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Summary</vt:lpstr>
      <vt:lpstr>E1</vt:lpstr>
      <vt:lpstr>E2</vt:lpstr>
      <vt:lpstr>E3</vt:lpstr>
      <vt:lpstr>E4</vt:lpstr>
      <vt:lpstr>E5</vt:lpstr>
      <vt:lpstr>E6</vt:lpstr>
      <vt:lpstr>E7</vt:lpstr>
      <vt:lpstr>E8</vt:lpstr>
      <vt:lpstr>E9</vt:lpstr>
      <vt:lpstr>E10</vt:lpstr>
      <vt:lpstr>'E1'!_ftn1</vt:lpstr>
      <vt:lpstr>'E1'!Print_Area</vt:lpstr>
      <vt:lpstr>'E10'!Print_Area</vt:lpstr>
      <vt:lpstr>'E2'!Print_Area</vt:lpstr>
      <vt:lpstr>'E3'!Print_Area</vt:lpstr>
      <vt:lpstr>'E4'!Print_Area</vt:lpstr>
      <vt:lpstr>'E5'!Print_Area</vt:lpstr>
      <vt:lpstr>'E6'!Print_Area</vt:lpstr>
      <vt:lpstr>'E7'!Print_Area</vt:lpstr>
      <vt:lpstr>'E8'!Print_Area</vt:lpstr>
      <vt:lpstr>'E9'!Print_Area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Eugene Karl Montoya (Sandmont Natural Capital)</cp:lastModifiedBy>
  <dcterms:created xsi:type="dcterms:W3CDTF">2023-02-08T22:57:26Z</dcterms:created>
  <dcterms:modified xsi:type="dcterms:W3CDTF">2025-12-03T15:53:13Z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0x010100385CB65D1CCB0A46A989E247049EA023</vt:lpwstr>
  </property>
  <property fmtid="{D5CDD505-2E9C-101B-9397-08002B2CF9AE}" pid="3" name="MediaServiceImageTags">
    <vt:lpwstr/>
  </property>
</Properties>
</file>